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60" windowWidth="14355" windowHeight="8475"/>
  </bookViews>
  <sheets>
    <sheet name="Clients" sheetId="1" r:id="rId1"/>
    <sheet name="Constants" sheetId="4" r:id="rId2"/>
  </sheets>
  <definedNames>
    <definedName name="BonusDate">Constants!$C$3</definedName>
    <definedName name="BonusRate">Constants!$C$4</definedName>
    <definedName name="Dividend">Constants!$A$8:$D$13</definedName>
  </definedNames>
  <calcPr calcId="152511"/>
</workbook>
</file>

<file path=xl/calcChain.xml><?xml version="1.0" encoding="utf-8"?>
<calcChain xmlns="http://schemas.openxmlformats.org/spreadsheetml/2006/main">
  <c r="G15" i="1" l="1"/>
  <c r="G6" i="1"/>
  <c r="G7" i="1"/>
  <c r="G8" i="1"/>
  <c r="G9" i="1"/>
  <c r="G10" i="1"/>
  <c r="G11" i="1"/>
  <c r="G12" i="1"/>
  <c r="G13" i="1"/>
  <c r="G14" i="1"/>
  <c r="G5" i="1"/>
</calcChain>
</file>

<file path=xl/sharedStrings.xml><?xml version="1.0" encoding="utf-8"?>
<sst xmlns="http://schemas.openxmlformats.org/spreadsheetml/2006/main" count="55" uniqueCount="40">
  <si>
    <t>Investment</t>
  </si>
  <si>
    <t>Risk (A)</t>
  </si>
  <si>
    <t>Growth (B)</t>
  </si>
  <si>
    <t>Cons'tive (C)</t>
  </si>
  <si>
    <t>Firstname</t>
  </si>
  <si>
    <t>Lastname</t>
  </si>
  <si>
    <t>Title</t>
  </si>
  <si>
    <t>Joined</t>
  </si>
  <si>
    <t>Scale</t>
  </si>
  <si>
    <t>Dividend</t>
  </si>
  <si>
    <t>Pedro</t>
  </si>
  <si>
    <t>Kavana</t>
  </si>
  <si>
    <t>Mr</t>
  </si>
  <si>
    <t>C</t>
  </si>
  <si>
    <t>Jessica</t>
  </si>
  <si>
    <t>Dunn</t>
  </si>
  <si>
    <t>Miss</t>
  </si>
  <si>
    <t>A</t>
  </si>
  <si>
    <t>Tim</t>
  </si>
  <si>
    <t>Nyguen</t>
  </si>
  <si>
    <t>Fabian</t>
  </si>
  <si>
    <t>Considine</t>
  </si>
  <si>
    <t>Rose</t>
  </si>
  <si>
    <t>Jovanovski</t>
  </si>
  <si>
    <t>Ms</t>
  </si>
  <si>
    <t>India</t>
  </si>
  <si>
    <t>Beaumont</t>
  </si>
  <si>
    <t>B</t>
  </si>
  <si>
    <t>Bryn</t>
  </si>
  <si>
    <t>Underwood</t>
  </si>
  <si>
    <t>Sylvia</t>
  </si>
  <si>
    <t>Schenk</t>
  </si>
  <si>
    <t>Courtney</t>
  </si>
  <si>
    <t>Perera</t>
  </si>
  <si>
    <t>Shivanthe</t>
  </si>
  <si>
    <t>Rasheed</t>
  </si>
  <si>
    <t>Alpheius Global Enterprises</t>
  </si>
  <si>
    <t>Superannuation Dividends</t>
  </si>
  <si>
    <t>Bonus Eligibility Date:</t>
  </si>
  <si>
    <t>Bonus: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</si>
</sst>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color rgb="FF008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rgb="FF7F7F7F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5" fillId="0" borderId="3" applyNumberFormat="0" applyFill="0" applyAlignment="0" applyProtection="0"/>
  </cellStyleXfs>
  <cellXfs count="22">
    <xf numFmtId="0" fontId="0" fillId="0" borderId="0" xfId="0"/>
    <xf numFmtId="0" fontId="0" fillId="0" borderId="0" xfId="0" applyFont="1"/>
    <xf numFmtId="14" fontId="0" fillId="0" borderId="0" xfId="0" applyNumberFormat="1" applyFont="1"/>
    <xf numFmtId="0" fontId="0" fillId="0" borderId="0" xfId="0" applyFont="1" applyAlignment="1">
      <alignment horizontal="center"/>
    </xf>
    <xf numFmtId="0" fontId="1" fillId="0" borderId="0" xfId="0" applyFont="1"/>
    <xf numFmtId="0" fontId="4" fillId="0" borderId="0" xfId="0" applyFont="1"/>
    <xf numFmtId="164" fontId="0" fillId="0" borderId="0" xfId="1" applyNumberFormat="1" applyFont="1"/>
    <xf numFmtId="0" fontId="3" fillId="0" borderId="1" xfId="3"/>
    <xf numFmtId="0" fontId="3" fillId="0" borderId="1" xfId="3" applyAlignment="1">
      <alignment horizontal="right"/>
    </xf>
    <xf numFmtId="0" fontId="3" fillId="0" borderId="1" xfId="3" applyAlignment="1">
      <alignment horizontal="center"/>
    </xf>
    <xf numFmtId="164" fontId="2" fillId="3" borderId="0" xfId="5" applyNumberFormat="1"/>
    <xf numFmtId="9" fontId="2" fillId="3" borderId="0" xfId="5" applyNumberFormat="1"/>
    <xf numFmtId="164" fontId="2" fillId="2" borderId="0" xfId="4" applyNumberFormat="1"/>
    <xf numFmtId="9" fontId="2" fillId="2" borderId="0" xfId="4" applyNumberFormat="1"/>
    <xf numFmtId="10" fontId="0" fillId="0" borderId="0" xfId="0" applyNumberFormat="1"/>
    <xf numFmtId="0" fontId="2" fillId="2" borderId="0" xfId="4" applyAlignment="1">
      <alignment horizontal="right" indent="1"/>
    </xf>
    <xf numFmtId="14" fontId="0" fillId="0" borderId="0" xfId="0" applyNumberFormat="1"/>
    <xf numFmtId="9" fontId="0" fillId="0" borderId="0" xfId="2" applyNumberFormat="1" applyFont="1"/>
    <xf numFmtId="0" fontId="2" fillId="2" borderId="0" xfId="4" applyAlignment="1">
      <alignment horizontal="right" indent="1"/>
    </xf>
    <xf numFmtId="0" fontId="2" fillId="2" borderId="2" xfId="4" applyBorder="1" applyAlignment="1">
      <alignment horizontal="right" indent="1"/>
    </xf>
    <xf numFmtId="164" fontId="0" fillId="0" borderId="0" xfId="0" applyNumberFormat="1" applyFont="1"/>
    <xf numFmtId="164" fontId="5" fillId="0" borderId="3" xfId="6" applyNumberFormat="1"/>
  </cellXfs>
  <cellStyles count="7">
    <cellStyle name="20% - Accent6" xfId="4" builtinId="50"/>
    <cellStyle name="40% - Accent6" xfId="5" builtinId="51"/>
    <cellStyle name="Comma" xfId="1" builtinId="3"/>
    <cellStyle name="Heading 3" xfId="3" builtinId="18"/>
    <cellStyle name="Normal" xfId="0" builtinId="0"/>
    <cellStyle name="Percent" xfId="2" builtinId="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H20"/>
  <sheetViews>
    <sheetView tabSelected="1" workbookViewId="0"/>
  </sheetViews>
  <sheetFormatPr defaultRowHeight="15" x14ac:dyDescent="0.25"/>
  <cols>
    <col min="1" max="2" width="12.7109375" customWidth="1"/>
    <col min="3" max="3" width="6.42578125" customWidth="1"/>
    <col min="4" max="4" width="11.28515625" customWidth="1"/>
    <col min="5" max="5" width="11.42578125" customWidth="1"/>
    <col min="6" max="6" width="11" customWidth="1"/>
    <col min="7" max="7" width="11.85546875" customWidth="1"/>
    <col min="10" max="10" width="13.28515625" customWidth="1"/>
    <col min="11" max="13" width="12.7109375" customWidth="1"/>
  </cols>
  <sheetData>
    <row r="1" spans="1:8" ht="18.75" x14ac:dyDescent="0.3">
      <c r="A1" s="5" t="s">
        <v>36</v>
      </c>
    </row>
    <row r="2" spans="1:8" x14ac:dyDescent="0.25">
      <c r="A2" s="4" t="s">
        <v>37</v>
      </c>
      <c r="B2" s="1"/>
      <c r="C2" s="1"/>
      <c r="H2" s="1"/>
    </row>
    <row r="3" spans="1:8" x14ac:dyDescent="0.25">
      <c r="H3" s="1"/>
    </row>
    <row r="4" spans="1:8" ht="15.75" thickBot="1" x14ac:dyDescent="0.3">
      <c r="A4" s="7" t="s">
        <v>4</v>
      </c>
      <c r="B4" s="7" t="s">
        <v>5</v>
      </c>
      <c r="C4" s="7" t="s">
        <v>6</v>
      </c>
      <c r="D4" s="8" t="s">
        <v>7</v>
      </c>
      <c r="E4" s="8" t="s">
        <v>0</v>
      </c>
      <c r="F4" s="9" t="s">
        <v>8</v>
      </c>
      <c r="G4" s="8" t="s">
        <v>9</v>
      </c>
      <c r="H4" s="1"/>
    </row>
    <row r="5" spans="1:8" x14ac:dyDescent="0.25">
      <c r="A5" s="1" t="s">
        <v>10</v>
      </c>
      <c r="B5" s="1" t="s">
        <v>11</v>
      </c>
      <c r="C5" s="1" t="s">
        <v>12</v>
      </c>
      <c r="D5" s="2">
        <v>38487</v>
      </c>
      <c r="E5" s="6">
        <v>10000</v>
      </c>
      <c r="F5" s="3" t="s">
        <v>13</v>
      </c>
      <c r="G5" s="20">
        <f>E5*(VLOOKUP(E5,Dividend,
IF(F5="A",2,IF(F5="B",3,4)))
+IF(D5&lt;=BonusDate,BonusRate,0))</f>
        <v>200</v>
      </c>
      <c r="H5" s="1"/>
    </row>
    <row r="6" spans="1:8" x14ac:dyDescent="0.25">
      <c r="A6" s="1" t="s">
        <v>14</v>
      </c>
      <c r="B6" s="1" t="s">
        <v>15</v>
      </c>
      <c r="C6" s="1" t="s">
        <v>16</v>
      </c>
      <c r="D6" s="2">
        <v>38089</v>
      </c>
      <c r="E6" s="6">
        <v>12000</v>
      </c>
      <c r="F6" s="3" t="s">
        <v>17</v>
      </c>
      <c r="G6" s="20">
        <f>E6*(VLOOKUP(E6,Dividend,
IF(F6="A",2,IF(F6="B",3,4)))
+IF(D6&lt;=BonusDate,BonusRate,0))</f>
        <v>1200</v>
      </c>
      <c r="H6" s="1"/>
    </row>
    <row r="7" spans="1:8" x14ac:dyDescent="0.25">
      <c r="A7" s="1" t="s">
        <v>18</v>
      </c>
      <c r="B7" s="1" t="s">
        <v>19</v>
      </c>
      <c r="C7" s="1" t="s">
        <v>12</v>
      </c>
      <c r="D7" s="2">
        <v>38120</v>
      </c>
      <c r="E7" s="6">
        <v>3000</v>
      </c>
      <c r="F7" s="3" t="s">
        <v>17</v>
      </c>
      <c r="G7" s="20">
        <f>E7*(VLOOKUP(E7,Dividend,
IF(F7="A",2,IF(F7="B",3,4)))
+IF(D7&lt;=BonusDate,BonusRate,0))</f>
        <v>240</v>
      </c>
      <c r="H7" s="1"/>
    </row>
    <row r="8" spans="1:8" x14ac:dyDescent="0.25">
      <c r="A8" s="1" t="s">
        <v>20</v>
      </c>
      <c r="B8" s="1" t="s">
        <v>21</v>
      </c>
      <c r="C8" s="1" t="s">
        <v>12</v>
      </c>
      <c r="D8" s="2">
        <v>37998</v>
      </c>
      <c r="E8" s="6">
        <v>12500</v>
      </c>
      <c r="F8" s="3" t="s">
        <v>13</v>
      </c>
      <c r="G8" s="20">
        <f>E8*(VLOOKUP(E8,Dividend,
IF(F8="A",2,IF(F8="B",3,4)))
+IF(D8&lt;=BonusDate,BonusRate,0))</f>
        <v>875.00000000000011</v>
      </c>
      <c r="H8" s="1"/>
    </row>
    <row r="9" spans="1:8" x14ac:dyDescent="0.25">
      <c r="A9" s="1" t="s">
        <v>22</v>
      </c>
      <c r="B9" s="1" t="s">
        <v>23</v>
      </c>
      <c r="C9" s="1" t="s">
        <v>24</v>
      </c>
      <c r="D9" s="2">
        <v>38030</v>
      </c>
      <c r="E9" s="6">
        <v>4500</v>
      </c>
      <c r="F9" s="3" t="s">
        <v>13</v>
      </c>
      <c r="G9" s="20">
        <f>E9*(VLOOKUP(E9,Dividend,
IF(F9="A",2,IF(F9="B",3,4)))
+IF(D9&lt;=BonusDate,BonusRate,0))</f>
        <v>270</v>
      </c>
      <c r="H9" s="1"/>
    </row>
    <row r="10" spans="1:8" x14ac:dyDescent="0.25">
      <c r="A10" s="1" t="s">
        <v>25</v>
      </c>
      <c r="B10" s="1" t="s">
        <v>26</v>
      </c>
      <c r="C10" s="1" t="s">
        <v>24</v>
      </c>
      <c r="D10" s="2">
        <v>38425</v>
      </c>
      <c r="E10" s="6">
        <v>2300</v>
      </c>
      <c r="F10" s="3" t="s">
        <v>27</v>
      </c>
      <c r="G10" s="20">
        <f>E10*(VLOOKUP(E10,Dividend,
IF(F10="A",2,IF(F10="B",3,4)))
+IF(D10&lt;=BonusDate,BonusRate,0))</f>
        <v>46</v>
      </c>
      <c r="H10" s="1"/>
    </row>
    <row r="11" spans="1:8" x14ac:dyDescent="0.25">
      <c r="A11" s="1" t="s">
        <v>28</v>
      </c>
      <c r="B11" s="1" t="s">
        <v>29</v>
      </c>
      <c r="C11" s="1" t="s">
        <v>12</v>
      </c>
      <c r="D11" s="2">
        <v>38423</v>
      </c>
      <c r="E11" s="6">
        <v>1200</v>
      </c>
      <c r="F11" s="3" t="s">
        <v>17</v>
      </c>
      <c r="G11" s="20">
        <f>E11*(VLOOKUP(E11,Dividend,
IF(F11="A",2,IF(F11="B",3,4)))
+IF(D11&lt;=BonusDate,BonusRate,0))</f>
        <v>36</v>
      </c>
      <c r="H11" s="1"/>
    </row>
    <row r="12" spans="1:8" x14ac:dyDescent="0.25">
      <c r="A12" s="1" t="s">
        <v>30</v>
      </c>
      <c r="B12" s="1" t="s">
        <v>31</v>
      </c>
      <c r="C12" s="1" t="s">
        <v>24</v>
      </c>
      <c r="D12" s="2">
        <v>38047</v>
      </c>
      <c r="E12" s="6">
        <v>2300</v>
      </c>
      <c r="F12" s="3" t="s">
        <v>27</v>
      </c>
      <c r="G12" s="20">
        <f>E12*(VLOOKUP(E12,Dividend,
IF(F12="A",2,IF(F12="B",3,4)))
+IF(D12&lt;=BonusDate,BonusRate,0))</f>
        <v>161.00000000000003</v>
      </c>
      <c r="H12" s="1"/>
    </row>
    <row r="13" spans="1:8" x14ac:dyDescent="0.25">
      <c r="A13" s="1" t="s">
        <v>32</v>
      </c>
      <c r="B13" s="1" t="s">
        <v>33</v>
      </c>
      <c r="C13" s="1" t="s">
        <v>16</v>
      </c>
      <c r="D13" s="2">
        <v>38040</v>
      </c>
      <c r="E13" s="6">
        <v>15000</v>
      </c>
      <c r="F13" s="3" t="s">
        <v>13</v>
      </c>
      <c r="G13" s="20">
        <f>E13*(VLOOKUP(E13,Dividend,
IF(F13="A",2,IF(F13="B",3,4)))
+IF(D13&lt;=BonusDate,BonusRate,0))</f>
        <v>1050</v>
      </c>
      <c r="H13" s="1"/>
    </row>
    <row r="14" spans="1:8" x14ac:dyDescent="0.25">
      <c r="A14" s="1" t="s">
        <v>34</v>
      </c>
      <c r="B14" s="1" t="s">
        <v>35</v>
      </c>
      <c r="C14" s="1" t="s">
        <v>24</v>
      </c>
      <c r="D14" s="2">
        <v>38373</v>
      </c>
      <c r="E14" s="6">
        <v>23000</v>
      </c>
      <c r="F14" s="3" t="s">
        <v>13</v>
      </c>
      <c r="G14" s="20">
        <f>E14*(VLOOKUP(E14,Dividend,
IF(F14="A",2,IF(F14="B",3,4)))
+IF(D14&lt;=BonusDate,BonusRate,0))</f>
        <v>920</v>
      </c>
      <c r="H14" s="1"/>
    </row>
    <row r="15" spans="1:8" ht="15.75" thickBot="1" x14ac:dyDescent="0.3">
      <c r="G15" s="21">
        <f>SUM(G5:G14)</f>
        <v>4998</v>
      </c>
      <c r="H15" s="1"/>
    </row>
    <row r="16" spans="1:8" ht="15.75" thickTop="1" x14ac:dyDescent="0.25">
      <c r="H16" s="1"/>
    </row>
    <row r="17" spans="8:8" x14ac:dyDescent="0.25">
      <c r="H17" s="1"/>
    </row>
    <row r="18" spans="8:8" x14ac:dyDescent="0.25">
      <c r="H18" s="1"/>
    </row>
    <row r="19" spans="8:8" x14ac:dyDescent="0.25">
      <c r="H19" s="1"/>
    </row>
    <row r="20" spans="8:8" x14ac:dyDescent="0.25">
      <c r="H20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3:G13"/>
  <sheetViews>
    <sheetView workbookViewId="0">
      <selection activeCell="C4" sqref="C4"/>
    </sheetView>
  </sheetViews>
  <sheetFormatPr defaultRowHeight="15" x14ac:dyDescent="0.25"/>
  <cols>
    <col min="1" max="1" width="11.140625" bestFit="1" customWidth="1"/>
    <col min="2" max="4" width="12.7109375" customWidth="1"/>
  </cols>
  <sheetData>
    <row r="3" spans="1:7" x14ac:dyDescent="0.25">
      <c r="A3" s="18" t="s">
        <v>38</v>
      </c>
      <c r="B3" s="19"/>
      <c r="C3" s="16">
        <v>38168</v>
      </c>
    </row>
    <row r="4" spans="1:7" x14ac:dyDescent="0.25">
      <c r="B4" s="15" t="s">
        <v>39</v>
      </c>
      <c r="C4" s="17">
        <v>0.05</v>
      </c>
    </row>
    <row r="7" spans="1:7" ht="15.75" thickBot="1" x14ac:dyDescent="0.3">
      <c r="A7" s="8" t="s">
        <v>0</v>
      </c>
      <c r="B7" s="8" t="s">
        <v>1</v>
      </c>
      <c r="C7" s="8" t="s">
        <v>2</v>
      </c>
      <c r="D7" s="8" t="s">
        <v>3</v>
      </c>
      <c r="G7" s="14"/>
    </row>
    <row r="8" spans="1:7" x14ac:dyDescent="0.25">
      <c r="A8" s="10">
        <v>1000</v>
      </c>
      <c r="B8" s="11">
        <v>0.03</v>
      </c>
      <c r="C8" s="11">
        <v>0.02</v>
      </c>
      <c r="D8" s="11">
        <v>0.01</v>
      </c>
    </row>
    <row r="9" spans="1:7" x14ac:dyDescent="0.25">
      <c r="A9" s="12">
        <v>5000</v>
      </c>
      <c r="B9" s="13">
        <v>0.04</v>
      </c>
      <c r="C9" s="13">
        <v>0.03</v>
      </c>
      <c r="D9" s="13">
        <v>0.01</v>
      </c>
    </row>
    <row r="10" spans="1:7" x14ac:dyDescent="0.25">
      <c r="A10" s="10">
        <v>10000</v>
      </c>
      <c r="B10" s="11">
        <v>0.05</v>
      </c>
      <c r="C10" s="11">
        <v>0.04</v>
      </c>
      <c r="D10" s="11">
        <v>0.02</v>
      </c>
    </row>
    <row r="11" spans="1:7" x14ac:dyDescent="0.25">
      <c r="A11" s="12">
        <v>15000</v>
      </c>
      <c r="B11" s="13">
        <v>0.06</v>
      </c>
      <c r="C11" s="13">
        <v>0.05</v>
      </c>
      <c r="D11" s="13">
        <v>0.02</v>
      </c>
    </row>
    <row r="12" spans="1:7" x14ac:dyDescent="0.25">
      <c r="A12" s="10">
        <v>20000</v>
      </c>
      <c r="B12" s="11">
        <v>7.0000000000000007E-2</v>
      </c>
      <c r="C12" s="11">
        <v>0.06</v>
      </c>
      <c r="D12" s="11">
        <v>0.04</v>
      </c>
    </row>
    <row r="13" spans="1:7" x14ac:dyDescent="0.25">
      <c r="A13" s="12">
        <v>25000</v>
      </c>
      <c r="B13" s="13">
        <v>0.08</v>
      </c>
      <c r="C13" s="13">
        <v>0.08</v>
      </c>
      <c r="D13" s="13">
        <v>0.05</v>
      </c>
    </row>
  </sheetData>
  <mergeCells count="1"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Clients</vt:lpstr>
      <vt:lpstr>Constants</vt:lpstr>
      <vt:lpstr>BonusDate</vt:lpstr>
      <vt:lpstr>BonusRate</vt:lpstr>
      <vt:lpstr>Dividend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2010-06-17T23:28:19Z</dcterms:created>
  <dcterms:modified xsi:type="dcterms:W3CDTF">2013-06-16T23:17:23Z</dcterms:modified>
</cp:coreProperties>
</file>