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20" windowWidth="17955" windowHeight="11280"/>
  </bookViews>
  <sheets>
    <sheet name="Project TNA Advanced" sheetId="6" r:id="rId1"/>
  </sheets>
  <externalReferences>
    <externalReference r:id="rId2"/>
    <externalReference r:id="rId3"/>
  </externalReferences>
  <definedNames>
    <definedName name="AdvComment">[1]Data!$A$11</definedName>
    <definedName name="ATI_MIrage_Intro">[1]Data!$A$1</definedName>
    <definedName name="Basic_Knowledge" localSheetId="0">'Project TNA Advanced'!$B$131</definedName>
    <definedName name="Basic_Knowledge">#REF!</definedName>
    <definedName name="click_to_select_value" localSheetId="0">'Project TNA Advanced'!$B$134</definedName>
    <definedName name="click_to_select_value">#REF!</definedName>
    <definedName name="CriteriaToPass" localSheetId="0">'Project TNA Advanced'!$B$135</definedName>
    <definedName name="CriteriaToPass">#REF!</definedName>
    <definedName name="CutOffCriteria">'[1]  Excel TNA'!$R$16</definedName>
    <definedName name="ExcelScore">'[1]  Excel TNA'!$Q$12</definedName>
    <definedName name="ExcelTopics">[1]Data!$A$24:$B$98</definedName>
    <definedName name="Expert" localSheetId="0">'Project TNA Advanced'!$B$133</definedName>
    <definedName name="Expert">#REF!</definedName>
    <definedName name="Good_Knowledge" localSheetId="0">'Project TNA Advanced'!$B$132</definedName>
    <definedName name="Good_Knowledge">#REF!</definedName>
    <definedName name="IntermediateComment">[1]Data!$A$10</definedName>
    <definedName name="IntroComment">[1]Data!$A$9</definedName>
    <definedName name="No_Knowledge" localSheetId="0">'Project TNA Advanced'!$B$130</definedName>
    <definedName name="No_Knowledge">#REF!</definedName>
    <definedName name="RATING">'[1]  Excel TNA'!$T$17:$W$20</definedName>
    <definedName name="Responses" localSheetId="0">'Project TNA Advanced'!$E$17:$E$18,'Project TNA Advanced'!$E$19:$E$23,'Project TNA Advanced'!#REF!,'Project TNA Advanced'!$E$27:$E$29,'Project TNA Advanced'!$E$34:$E$34,'Project TNA Advanced'!$E$37:$E$39,'Project TNA Advanced'!$E$41:$E$41,'Project TNA Advanced'!$E$42:$E$44,'Project TNA Advanced'!$E$46:$E$49,'Project TNA Advanced'!$E$50:$E$52,'Project TNA Advanced'!$E$54:$E$61,'Project TNA Advanced'!$E$125:$E$125</definedName>
    <definedName name="Responses">#REF!,#REF!,#REF!,#REF!,#REF!,#REF!,#REF!,#REF!,#REF!,#REF!,#REF!,#REF!</definedName>
    <definedName name="s" localSheetId="0">'Project TNA Advanced'!$B$130:$B$134</definedName>
    <definedName name="s">#REF!</definedName>
    <definedName name="title">'[2]FrontPage Advanced '!$H$2:$H$29</definedName>
    <definedName name="VBAComment">[1]Data!$A$12</definedName>
  </definedNames>
  <calcPr calcId="145621" iterate="1" iterateDelta="0"/>
</workbook>
</file>

<file path=xl/calcChain.xml><?xml version="1.0" encoding="utf-8"?>
<calcChain xmlns="http://schemas.openxmlformats.org/spreadsheetml/2006/main">
  <c r="B136" i="6" l="1"/>
  <c r="E19" i="6"/>
  <c r="E20" i="6"/>
  <c r="E21" i="6"/>
  <c r="E22" i="6"/>
  <c r="E23" i="6"/>
  <c r="E24" i="6"/>
  <c r="E25" i="6"/>
  <c r="B109" i="6" l="1"/>
  <c r="B110" i="6"/>
  <c r="E123" i="6" l="1"/>
  <c r="E124" i="6"/>
  <c r="E110" i="6"/>
  <c r="E115" i="6"/>
  <c r="E116" i="6"/>
  <c r="E117" i="6"/>
  <c r="E109" i="6"/>
  <c r="E108" i="6"/>
  <c r="E107" i="6"/>
  <c r="E106" i="6"/>
  <c r="E95" i="6"/>
  <c r="E94" i="6"/>
  <c r="E93" i="6"/>
  <c r="E98" i="6"/>
  <c r="E97" i="6"/>
  <c r="E96" i="6"/>
  <c r="E101" i="6"/>
  <c r="E100" i="6"/>
  <c r="E99" i="6"/>
  <c r="E74" i="6" l="1"/>
  <c r="E73" i="6"/>
  <c r="E75" i="6"/>
  <c r="E76" i="6"/>
  <c r="E69" i="6"/>
  <c r="E67" i="6"/>
  <c r="E66" i="6"/>
  <c r="E55" i="6"/>
  <c r="E56" i="6"/>
  <c r="E57" i="6"/>
  <c r="E58" i="6"/>
  <c r="E59" i="6"/>
  <c r="E60" i="6"/>
  <c r="E61" i="6"/>
  <c r="E32" i="6"/>
  <c r="E31" i="6"/>
  <c r="E30" i="6"/>
  <c r="E33" i="6"/>
  <c r="E34" i="6"/>
  <c r="E35" i="6"/>
  <c r="E18" i="6"/>
  <c r="E38" i="6" l="1"/>
  <c r="E48" i="6"/>
  <c r="E49" i="6"/>
  <c r="E50" i="6"/>
  <c r="E51" i="6"/>
  <c r="E52" i="6"/>
  <c r="E120" i="6"/>
  <c r="E121" i="6"/>
  <c r="E122" i="6"/>
  <c r="E119" i="6"/>
  <c r="E113" i="6"/>
  <c r="E114" i="6"/>
  <c r="E112" i="6"/>
  <c r="E105" i="6"/>
  <c r="E104" i="6"/>
  <c r="E102" i="6"/>
  <c r="E92" i="6"/>
  <c r="E87" i="6"/>
  <c r="E88" i="6"/>
  <c r="E89" i="6"/>
  <c r="E90" i="6"/>
  <c r="E86" i="6"/>
  <c r="E80" i="6"/>
  <c r="E68" i="6"/>
  <c r="E83" i="6"/>
  <c r="E84" i="6"/>
  <c r="E39" i="6" l="1"/>
  <c r="B17" i="6"/>
  <c r="E81" i="6" l="1"/>
  <c r="E82" i="6"/>
  <c r="E79" i="6"/>
  <c r="E27" i="6"/>
  <c r="E28" i="6"/>
  <c r="E29" i="6"/>
  <c r="E37" i="6"/>
  <c r="E72" i="6"/>
  <c r="E77" i="6"/>
  <c r="E71" i="6"/>
  <c r="E64" i="6"/>
  <c r="E65" i="6"/>
  <c r="E63" i="6"/>
  <c r="E54" i="6" l="1"/>
  <c r="E47" i="6"/>
  <c r="E46" i="6"/>
  <c r="E44" i="6"/>
  <c r="E43" i="6"/>
  <c r="E42" i="6"/>
  <c r="E41" i="6"/>
  <c r="E17" i="6"/>
  <c r="B18" i="6"/>
  <c r="B19" i="6" s="1"/>
  <c r="B20" i="6" s="1"/>
  <c r="A16" i="6"/>
  <c r="B21" i="6" l="1"/>
  <c r="B22" i="6" s="1"/>
  <c r="B23" i="6" s="1"/>
  <c r="B24" i="6" s="1"/>
  <c r="B25" i="6" s="1"/>
  <c r="B27" i="6" s="1"/>
  <c r="B28" i="6" s="1"/>
  <c r="C130" i="6"/>
  <c r="D130" i="6" s="1"/>
  <c r="C131" i="6"/>
  <c r="D131" i="6" s="1"/>
  <c r="C132" i="6"/>
  <c r="D132" i="6" s="1"/>
  <c r="C133" i="6"/>
  <c r="D133" i="6" s="1"/>
  <c r="C134" i="6"/>
  <c r="D134" i="6" l="1"/>
  <c r="B29" i="6" l="1"/>
  <c r="B30" i="6" l="1"/>
  <c r="B31" i="6" s="1"/>
  <c r="B32" i="6" s="1"/>
  <c r="B33" i="6" s="1"/>
  <c r="B34" i="6" s="1"/>
  <c r="B35" i="6" s="1"/>
  <c r="B37" i="6" s="1"/>
  <c r="B38" i="6" s="1"/>
  <c r="B39" i="6" s="1"/>
  <c r="B41" i="6" s="1"/>
  <c r="B42" i="6" s="1"/>
  <c r="B43" i="6" s="1"/>
  <c r="B44" i="6" s="1"/>
  <c r="B46" i="6" s="1"/>
  <c r="B47" i="6" s="1"/>
  <c r="B48" i="6" s="1"/>
  <c r="B49" i="6" s="1"/>
  <c r="B50" i="6" l="1"/>
  <c r="B51" i="6" l="1"/>
  <c r="B52" i="6" l="1"/>
  <c r="B54" i="6" l="1"/>
  <c r="B55" i="6" l="1"/>
  <c r="B56" i="6" s="1"/>
  <c r="B57" i="6" s="1"/>
  <c r="B58" i="6" s="1"/>
  <c r="B59" i="6" s="1"/>
  <c r="B60" i="6" s="1"/>
  <c r="B61" i="6" s="1"/>
  <c r="B63" i="6" l="1"/>
  <c r="B64" i="6" l="1"/>
  <c r="B65" i="6" s="1"/>
  <c r="B66" i="6" s="1"/>
  <c r="B67" i="6" s="1"/>
  <c r="B68" i="6" s="1"/>
  <c r="B69" i="6" s="1"/>
  <c r="B71" i="6" l="1"/>
  <c r="B72" i="6" s="1"/>
  <c r="B73" i="6" s="1"/>
  <c r="B74" i="6" s="1"/>
  <c r="B75" i="6" s="1"/>
  <c r="B76" i="6" s="1"/>
  <c r="B77" i="6" s="1"/>
  <c r="B79" i="6" l="1"/>
  <c r="B80" i="6" s="1"/>
  <c r="B81" i="6" s="1"/>
  <c r="B82" i="6" s="1"/>
  <c r="B83" i="6" s="1"/>
  <c r="B84" i="6" l="1"/>
  <c r="B86" i="6" s="1"/>
  <c r="B87" i="6" s="1"/>
  <c r="B88" i="6" s="1"/>
  <c r="B89" i="6" s="1"/>
  <c r="B90" i="6" s="1"/>
  <c r="B92" i="6" l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4" i="6" l="1"/>
  <c r="B105" i="6" l="1"/>
  <c r="B106" i="6" l="1"/>
  <c r="B107" i="6" s="1"/>
  <c r="B108" i="6" s="1"/>
  <c r="B112" i="6" l="1"/>
  <c r="B113" i="6" s="1"/>
  <c r="B114" i="6" s="1"/>
  <c r="B115" i="6" s="1"/>
  <c r="B116" i="6" s="1"/>
  <c r="B117" i="6" s="1"/>
  <c r="B119" i="6" l="1"/>
  <c r="B120" i="6" s="1"/>
  <c r="B121" i="6" s="1"/>
  <c r="B122" i="6" s="1"/>
  <c r="B123" i="6" s="1"/>
  <c r="B124" i="6" s="1"/>
</calcChain>
</file>

<file path=xl/sharedStrings.xml><?xml version="1.0" encoding="utf-8"?>
<sst xmlns="http://schemas.openxmlformats.org/spreadsheetml/2006/main" count="145" uniqueCount="145">
  <si>
    <t>ATI-Mirage Training Solutions</t>
  </si>
  <si>
    <t>Name:</t>
  </si>
  <si>
    <t>Organisation Name:</t>
  </si>
  <si>
    <t>Department:</t>
  </si>
  <si>
    <t>Telephone:</t>
  </si>
  <si>
    <t>Mobile :</t>
  </si>
  <si>
    <t>Email:</t>
  </si>
  <si>
    <t>Question</t>
  </si>
  <si>
    <t>Response</t>
  </si>
  <si>
    <t>Responses</t>
  </si>
  <si>
    <t>Score</t>
  </si>
  <si>
    <t>Percentage</t>
  </si>
  <si>
    <t>No Knowledge</t>
  </si>
  <si>
    <t>Basic Knowledge</t>
  </si>
  <si>
    <t>Good Knowledge</t>
  </si>
  <si>
    <t>Expert</t>
  </si>
  <si>
    <t>click to select value</t>
  </si>
  <si>
    <t>Please choose one response that most accurately describes your knowledge level for each topic. This is not a test, therefore your responses will address your training needs for the level that you are at.</t>
  </si>
  <si>
    <t>ALL</t>
  </si>
  <si>
    <t>Section</t>
  </si>
  <si>
    <t>PLEASE ENSURE THAT YOU HAVE ANSWERED ALL QUESTIONS</t>
  </si>
  <si>
    <t>M</t>
  </si>
  <si>
    <t>N</t>
  </si>
  <si>
    <t>Tables</t>
  </si>
  <si>
    <t>Change and modify a Table's structure</t>
  </si>
  <si>
    <t>L</t>
  </si>
  <si>
    <t>MS Project - Advanced - Training Needs Analysis (TNA)</t>
  </si>
  <si>
    <t>Review of Introduction concepts</t>
  </si>
  <si>
    <t>Save, Open, Save As, with files</t>
  </si>
  <si>
    <t>Create and set the Project settings for a new project</t>
  </si>
  <si>
    <t>Create a list of tasks and enter durations</t>
  </si>
  <si>
    <t>Change a tasks predecessors</t>
  </si>
  <si>
    <t>Linking Tasks</t>
  </si>
  <si>
    <t>Change lead and lag time</t>
  </si>
  <si>
    <t>Assign resources to tasks</t>
  </si>
  <si>
    <t>Create and apply calendars</t>
  </si>
  <si>
    <t>Create a resource pool</t>
  </si>
  <si>
    <t>Add, edit the information about tasks</t>
  </si>
  <si>
    <t>Create links / relationships between tasks</t>
  </si>
  <si>
    <t>Customising MS Project</t>
  </si>
  <si>
    <t>Create new tables</t>
  </si>
  <si>
    <t>Use and modify custom fields</t>
  </si>
  <si>
    <t>Create Custom Filters, Views and Reports</t>
  </si>
  <si>
    <t>Project Management</t>
  </si>
  <si>
    <t>Understanding and implementing Resource Levelling</t>
  </si>
  <si>
    <t>Change task types ( fixed units, fixed duration, fixed work)</t>
  </si>
  <si>
    <t>Understand Effort driven scheduling</t>
  </si>
  <si>
    <t>View and adjust work assignment for a task</t>
  </si>
  <si>
    <t>Enter project costs (fixed costs and rates of pay)</t>
  </si>
  <si>
    <t>Customise and Print reports</t>
  </si>
  <si>
    <t>Create milestone tasks</t>
  </si>
  <si>
    <t>Adjust resource information</t>
  </si>
  <si>
    <t>Enter actual data for a project</t>
  </si>
  <si>
    <t>Create baselines and interim plans for tracking progress</t>
  </si>
  <si>
    <t>View baseline data in a table</t>
  </si>
  <si>
    <t>Exploring Tables</t>
  </si>
  <si>
    <t>Creating A New Table</t>
  </si>
  <si>
    <t>Adding Fields To A Table</t>
  </si>
  <si>
    <t>Formatting Table Fields</t>
  </si>
  <si>
    <t>Using A Custom Table</t>
  </si>
  <si>
    <t>Using A Hyperlink Field</t>
  </si>
  <si>
    <t>Resource Levelling</t>
  </si>
  <si>
    <t>Understand resource over allocation</t>
  </si>
  <si>
    <t>Tracking down over allocations</t>
  </si>
  <si>
    <t>Checking resource usage</t>
  </si>
  <si>
    <t>Creating an over allocation report</t>
  </si>
  <si>
    <t>Changing work effort in a task assignment</t>
  </si>
  <si>
    <t>Assign extra workload to other resources</t>
  </si>
  <si>
    <t>Rescheduling tasks to another date</t>
  </si>
  <si>
    <t>Assigning overtime work</t>
  </si>
  <si>
    <t>Templates</t>
  </si>
  <si>
    <t>Saving a project as a template</t>
  </si>
  <si>
    <t>Using a custom template</t>
  </si>
  <si>
    <t>Modifying a template</t>
  </si>
  <si>
    <t>Work with the global template</t>
  </si>
  <si>
    <t>Use Organiser to manage the global template</t>
  </si>
  <si>
    <t>Use Organiser to copy items to files and other templates</t>
  </si>
  <si>
    <t>Removing items from the global template</t>
  </si>
  <si>
    <t>Interacting with other Applications</t>
  </si>
  <si>
    <t>Predefined Reports</t>
  </si>
  <si>
    <t>Used a predefined report</t>
  </si>
  <si>
    <t>Use report lists</t>
  </si>
  <si>
    <t>Modify existing reports</t>
  </si>
  <si>
    <t>Creating a custom crosstabulation report</t>
  </si>
  <si>
    <t>Adjusting the details of a custom report</t>
  </si>
  <si>
    <t>Sharing custom reports via the organiser</t>
  </si>
  <si>
    <t>Microsoft Project Files</t>
  </si>
  <si>
    <t>Used and saved previous version project files to the current version</t>
  </si>
  <si>
    <t>Working with multiple files</t>
  </si>
  <si>
    <t>Hiding files that are open</t>
  </si>
  <si>
    <t>Creating New Windows</t>
  </si>
  <si>
    <t>Linking and Combining Projects</t>
  </si>
  <si>
    <t>Used linked projects</t>
  </si>
  <si>
    <t>Combining projects into a master project</t>
  </si>
  <si>
    <t>Viewing a combined project</t>
  </si>
  <si>
    <t>Printing from a combined project</t>
  </si>
  <si>
    <t>Setting a combined project start date</t>
  </si>
  <si>
    <t>Changing data in a combined project</t>
  </si>
  <si>
    <t>Used linked subproject files</t>
  </si>
  <si>
    <t>Inserted subprojects</t>
  </si>
  <si>
    <t>Changed subproject links</t>
  </si>
  <si>
    <t>Created a read only subproject</t>
  </si>
  <si>
    <t>Inserted task links to tasks in other projects</t>
  </si>
  <si>
    <t>Shared Resources</t>
  </si>
  <si>
    <t>Creating a common resource pool</t>
  </si>
  <si>
    <t>Assigning resources from the pool</t>
  </si>
  <si>
    <t>Working with shared resources</t>
  </si>
  <si>
    <t>Checking for resource links</t>
  </si>
  <si>
    <t>Managing shared resources</t>
  </si>
  <si>
    <t>Downsizing Larger Projects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</si>
  <si>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</si>
  <si>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</si>
  <si>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</si>
  <si>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</si>
  <si>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</si>
  <si>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</si>
  <si>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</si>
  <si>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</si>
  <si>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</si>
  <si>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</si>
  <si>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Understanding project downsizing</t>
  </si>
  <si>
    <t>Creating the resource file</t>
  </si>
  <si>
    <t>Create smaller projects from a larger master project</t>
  </si>
  <si>
    <t>Linking subprojects to resources</t>
  </si>
  <si>
    <t>Creating the downsized master file</t>
  </si>
  <si>
    <t>Setting project links</t>
  </si>
  <si>
    <t>Macros in Project</t>
  </si>
  <si>
    <t>Accessing the developer tab</t>
  </si>
  <si>
    <t>Recording a macro</t>
  </si>
  <si>
    <t>Running a macro</t>
  </si>
  <si>
    <t>Examining the macro code</t>
  </si>
  <si>
    <t>Adding a macro to the QAT</t>
  </si>
  <si>
    <t>Understanding VBA in Microsoft project</t>
  </si>
  <si>
    <t>Switch between different views in project</t>
  </si>
  <si>
    <t>Creating a workspace file</t>
  </si>
  <si>
    <t>Copying a Gantt chart image</t>
  </si>
  <si>
    <t>Copying table data</t>
  </si>
  <si>
    <t>Copying to Microsoft Excel</t>
  </si>
  <si>
    <t>Linking to Microsoft Excel</t>
  </si>
  <si>
    <t>Exporting to Microsoft Excel</t>
  </si>
  <si>
    <t>Exporting to Excel using a map</t>
  </si>
  <si>
    <t>Using visual reports</t>
  </si>
  <si>
    <t>Link to an external pool</t>
  </si>
  <si>
    <t>Link a new project file to the pool</t>
  </si>
  <si>
    <r>
      <t xml:space="preserve">Use the </t>
    </r>
    <r>
      <rPr>
        <b/>
        <sz val="10"/>
        <color rgb="FF00B0F0"/>
        <rFont val="Arial"/>
        <family val="2"/>
      </rPr>
      <t>Blue Coloured cells</t>
    </r>
    <r>
      <rPr>
        <b/>
        <sz val="10"/>
        <rFont val="Arial"/>
        <family val="2"/>
      </rPr>
      <t xml:space="preserve"> if you know all of a Section, otherwise click the yellow cell to select an option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</si>
</sst>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 &quot;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"/>
      <name val="Verdan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Verdana"/>
      <family val="2"/>
      <charset val="1"/>
    </font>
    <font>
      <b/>
      <sz val="10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>
      <alignment horizontal="center" vertical="top"/>
    </xf>
    <xf numFmtId="0" fontId="7" fillId="0" borderId="0">
      <alignment vertical="top"/>
    </xf>
    <xf numFmtId="0" fontId="2" fillId="0" borderId="0"/>
    <xf numFmtId="0" fontId="8" fillId="0" borderId="0">
      <alignment vertical="top" wrapText="1"/>
    </xf>
    <xf numFmtId="49" fontId="9" fillId="0" borderId="0">
      <alignment vertical="top" wrapText="1"/>
    </xf>
    <xf numFmtId="0" fontId="10" fillId="0" borderId="0">
      <alignment vertical="top" wrapText="1"/>
    </xf>
  </cellStyleXfs>
  <cellXfs count="68">
    <xf numFmtId="0" fontId="0" fillId="0" borderId="0" xfId="0"/>
    <xf numFmtId="0" fontId="1" fillId="2" borderId="2" xfId="1" applyBorder="1"/>
    <xf numFmtId="0" fontId="1" fillId="3" borderId="2" xfId="2" applyBorder="1"/>
    <xf numFmtId="0" fontId="1" fillId="3" borderId="2" xfId="2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1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 indent="3"/>
    </xf>
    <xf numFmtId="0" fontId="12" fillId="0" borderId="8" xfId="0" applyFont="1" applyBorder="1"/>
    <xf numFmtId="0" fontId="12" fillId="0" borderId="4" xfId="0" applyFont="1" applyBorder="1"/>
    <xf numFmtId="0" fontId="12" fillId="0" borderId="10" xfId="0" applyFont="1" applyBorder="1" applyAlignment="1">
      <alignment horizontal="left" indent="3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2" xfId="0" applyFont="1" applyBorder="1" applyAlignment="1"/>
    <xf numFmtId="164" fontId="12" fillId="0" borderId="15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1" fillId="3" borderId="13" xfId="2" applyBorder="1" applyAlignment="1" applyProtection="1">
      <alignment horizontal="center"/>
      <protection hidden="1"/>
    </xf>
    <xf numFmtId="0" fontId="1" fillId="2" borderId="11" xfId="1" applyBorder="1"/>
    <xf numFmtId="9" fontId="1" fillId="3" borderId="14" xfId="2" applyNumberFormat="1" applyBorder="1" applyProtection="1">
      <protection hidden="1"/>
    </xf>
    <xf numFmtId="0" fontId="13" fillId="0" borderId="2" xfId="0" applyFont="1" applyBorder="1" applyAlignment="1">
      <alignment shrinkToFit="1"/>
    </xf>
    <xf numFmtId="0" fontId="11" fillId="0" borderId="3" xfId="0" applyFont="1" applyBorder="1" applyAlignment="1" applyProtection="1">
      <alignment horizontal="center"/>
      <protection locked="0" hidden="1"/>
    </xf>
    <xf numFmtId="0" fontId="12" fillId="0" borderId="0" xfId="0" applyFont="1" applyBorder="1" applyAlignment="1" applyProtection="1">
      <alignment horizontal="center"/>
      <protection locked="0" hidden="1"/>
    </xf>
    <xf numFmtId="164" fontId="12" fillId="6" borderId="9" xfId="0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locked="0" hidden="1"/>
    </xf>
    <xf numFmtId="0" fontId="11" fillId="0" borderId="0" xfId="0" applyFont="1" applyBorder="1" applyProtection="1">
      <protection locked="0" hidden="1"/>
    </xf>
    <xf numFmtId="10" fontId="15" fillId="3" borderId="13" xfId="2" applyNumberFormat="1" applyFont="1" applyBorder="1" applyProtection="1">
      <protection hidden="1"/>
    </xf>
    <xf numFmtId="0" fontId="14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 applyProtection="1">
      <alignment horizontal="center"/>
      <protection locked="0" hidden="1"/>
    </xf>
    <xf numFmtId="9" fontId="16" fillId="0" borderId="0" xfId="0" applyNumberFormat="1" applyFont="1" applyBorder="1"/>
    <xf numFmtId="0" fontId="7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16" fillId="0" borderId="0" xfId="0" applyFont="1" applyBorder="1" applyAlignment="1">
      <alignment shrinkToFit="1"/>
    </xf>
    <xf numFmtId="0" fontId="12" fillId="0" borderId="0" xfId="0" applyFont="1" applyBorder="1"/>
    <xf numFmtId="0" fontId="7" fillId="0" borderId="2" xfId="0" applyFont="1" applyBorder="1" applyAlignment="1">
      <alignment horizontal="left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2" fillId="0" borderId="27" xfId="0" applyFont="1" applyBorder="1"/>
    <xf numFmtId="0" fontId="5" fillId="0" borderId="27" xfId="0" applyFont="1" applyBorder="1" applyAlignment="1">
      <alignment vertical="center"/>
    </xf>
    <xf numFmtId="0" fontId="0" fillId="0" borderId="27" xfId="0" applyBorder="1"/>
    <xf numFmtId="0" fontId="11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7" borderId="12" xfId="0" applyFont="1" applyFill="1" applyBorder="1" applyAlignment="1" applyProtection="1">
      <alignment horizontal="center"/>
      <protection locked="0" hidden="1"/>
    </xf>
    <xf numFmtId="0" fontId="11" fillId="7" borderId="17" xfId="0" applyFont="1" applyFill="1" applyBorder="1" applyAlignment="1" applyProtection="1">
      <alignment horizontal="center"/>
      <protection locked="0" hidden="1"/>
    </xf>
    <xf numFmtId="0" fontId="11" fillId="7" borderId="16" xfId="0" applyFont="1" applyFill="1" applyBorder="1" applyAlignment="1" applyProtection="1">
      <alignment horizontal="center"/>
      <protection locked="0" hidden="1"/>
    </xf>
  </cellXfs>
  <cellStyles count="9">
    <cellStyle name="20% - Accent1" xfId="1" builtinId="30"/>
    <cellStyle name="40% - Accent6" xfId="2" builtinId="51"/>
    <cellStyle name="Course Contents" xfId="3"/>
    <cellStyle name="Headings" xfId="4"/>
    <cellStyle name="Normal" xfId="0" builtinId="0"/>
    <cellStyle name="Normal 2" xfId="5"/>
    <cellStyle name="Notes" xfId="6"/>
    <cellStyle name="Sub Points" xfId="7"/>
    <cellStyle name="Topic" xfId="8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'Project TNA Advanced'!$D$129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'Project TNA Advanced'!$B$130:$B$133</c:f>
              <c:strCache>
                <c:ptCount val="4"/>
                <c:pt idx="0">
                  <c:v>No Knowledge</c:v>
                </c:pt>
                <c:pt idx="1">
                  <c:v>Basic Knowledge</c:v>
                </c:pt>
                <c:pt idx="2">
                  <c:v>Good Knowledge</c:v>
                </c:pt>
                <c:pt idx="3">
                  <c:v>Expert</c:v>
                </c:pt>
              </c:strCache>
            </c:strRef>
          </c:cat>
          <c:val>
            <c:numRef>
              <c:f>'Project TNA Advanced'!$D$130:$D$133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1792"/>
        <c:axId val="74032256"/>
      </c:barChart>
      <c:catAx>
        <c:axId val="8784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032256"/>
        <c:crosses val="autoZero"/>
        <c:auto val="1"/>
        <c:lblAlgn val="ctr"/>
        <c:lblOffset val="100"/>
        <c:noMultiLvlLbl val="0"/>
      </c:catAx>
      <c:valAx>
        <c:axId val="740322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784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138</xdr:row>
      <xdr:rowOff>38100</xdr:rowOff>
    </xdr:from>
    <xdr:to>
      <xdr:col>4</xdr:col>
      <xdr:colOff>1438275</xdr:colOff>
      <xdr:row>152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49694</xdr:rowOff>
    </xdr:from>
    <xdr:to>
      <xdr:col>4</xdr:col>
      <xdr:colOff>1184413</xdr:colOff>
      <xdr:row>8</xdr:row>
      <xdr:rowOff>66259</xdr:rowOff>
    </xdr:to>
    <xdr:sp macro="" textlink="">
      <xdr:nvSpPr>
        <xdr:cNvPr id="4" name="Line Callout 1 (Accent Bar) 3"/>
        <xdr:cNvSpPr/>
      </xdr:nvSpPr>
      <xdr:spPr>
        <a:xfrm>
          <a:off x="6004891" y="563216"/>
          <a:ext cx="1184413" cy="1010478"/>
        </a:xfrm>
        <a:prstGeom prst="accentCallout1">
          <a:avLst>
            <a:gd name="adj1" fmla="val 63012"/>
            <a:gd name="adj2" fmla="val -6235"/>
            <a:gd name="adj3" fmla="val 66598"/>
            <a:gd name="adj4" fmla="val -47424"/>
          </a:avLst>
        </a:prstGeom>
        <a:ln>
          <a:headEnd type="diamond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AU" sz="1100">
              <a:solidFill>
                <a:srgbClr val="FF0000"/>
              </a:solidFill>
            </a:rPr>
            <a:t>Please</a:t>
          </a:r>
          <a:r>
            <a:rPr lang="en-AU" sz="1100" baseline="0">
              <a:solidFill>
                <a:srgbClr val="FF0000"/>
              </a:solidFill>
            </a:rPr>
            <a:t> enter your name and other contact details.</a:t>
          </a:r>
          <a:endParaRPr lang="en-AU" sz="11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2</xdr:col>
      <xdr:colOff>2517916</xdr:colOff>
      <xdr:row>12</xdr:row>
      <xdr:rowOff>256759</xdr:rowOff>
    </xdr:from>
    <xdr:to>
      <xdr:col>4</xdr:col>
      <xdr:colOff>124239</xdr:colOff>
      <xdr:row>13</xdr:row>
      <xdr:rowOff>248477</xdr:rowOff>
    </xdr:to>
    <xdr:sp macro="" textlink="">
      <xdr:nvSpPr>
        <xdr:cNvPr id="5" name="Line Callout 1 (Accent Bar) 4"/>
        <xdr:cNvSpPr/>
      </xdr:nvSpPr>
      <xdr:spPr>
        <a:xfrm rot="16200000">
          <a:off x="4919870" y="1714500"/>
          <a:ext cx="306458" cy="2112062"/>
        </a:xfrm>
        <a:prstGeom prst="accentCallout1">
          <a:avLst>
            <a:gd name="adj1" fmla="val 63012"/>
            <a:gd name="adj2" fmla="val 18089"/>
            <a:gd name="adj3" fmla="val 77010"/>
            <a:gd name="adj4" fmla="val -96073"/>
          </a:avLst>
        </a:prstGeom>
        <a:ln>
          <a:headEnd type="diamond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 rtlCol="0" anchor="t"/>
        <a:lstStyle/>
        <a:p>
          <a:pPr algn="l"/>
          <a:r>
            <a:rPr lang="en-AU" sz="800">
              <a:solidFill>
                <a:srgbClr val="FF0000"/>
              </a:solidFill>
            </a:rPr>
            <a:t>Click the Blue Cell, select: ALL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ydamonse/Documents/TNA%20ati%20mirage/EXCEL%20Intro%20TNA%201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ke\office%20course%20cont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  Excel TNA"/>
      <sheetName val="Data"/>
      <sheetName val="Introduction TNA"/>
    </sheetNames>
    <sheetDataSet>
      <sheetData sheetId="0" refreshError="1"/>
      <sheetData sheetId="1">
        <row r="12">
          <cell r="Q12" t="e">
            <v>#DIV/0!</v>
          </cell>
        </row>
        <row r="16">
          <cell r="R16">
            <v>0.5</v>
          </cell>
        </row>
        <row r="17">
          <cell r="T17">
            <v>1</v>
          </cell>
          <cell r="U17">
            <v>1</v>
          </cell>
          <cell r="V17">
            <v>0</v>
          </cell>
          <cell r="W17" t="str">
            <v>No knowledge</v>
          </cell>
        </row>
        <row r="18">
          <cell r="T18">
            <v>2</v>
          </cell>
          <cell r="U18">
            <v>2</v>
          </cell>
          <cell r="V18">
            <v>50</v>
          </cell>
          <cell r="W18" t="str">
            <v>Basic Knowledge</v>
          </cell>
        </row>
        <row r="19">
          <cell r="T19">
            <v>3</v>
          </cell>
          <cell r="U19">
            <v>3</v>
          </cell>
          <cell r="V19">
            <v>100</v>
          </cell>
          <cell r="W19" t="str">
            <v>Good Knowledge</v>
          </cell>
        </row>
        <row r="20">
          <cell r="T20">
            <v>4</v>
          </cell>
          <cell r="U20">
            <v>4</v>
          </cell>
          <cell r="V20">
            <v>180</v>
          </cell>
          <cell r="W20" t="str">
            <v>Expert</v>
          </cell>
        </row>
      </sheetData>
      <sheetData sheetId="2">
        <row r="1">
          <cell r="A1" t="str">
            <v>At ATI-Mirage we endeavour to provide the best service to you and therefore ask that to complete this training needs ananalysis survey, so that we are able to put together a course that is most suited to you.</v>
          </cell>
        </row>
        <row r="9">
          <cell r="A9" t="str">
            <v>We Recommend that you enrol on the Introduction course based on your responses to the Training Needs Analysis that you have completed</v>
          </cell>
        </row>
        <row r="10">
          <cell r="A10" t="str">
            <v>We Recommend that you enrol on the Intermediate course based on your responses to the Training Needs Analysis that you have completed</v>
          </cell>
        </row>
        <row r="11">
          <cell r="A11" t="str">
            <v>We Recommend that you enrol on the Advanced course based on your responses to the Training Needs Analysis that you have completed</v>
          </cell>
        </row>
        <row r="12">
          <cell r="A12" t="str">
            <v>We Recommend that you enrol on the VBA course based on your responses to the Training Needs Analysis that you have completed</v>
          </cell>
        </row>
        <row r="24">
          <cell r="A24" t="str">
            <v>Have you used Excel or another Spreadsheet program before</v>
          </cell>
          <cell r="B24" t="str">
            <v>Introduction</v>
          </cell>
        </row>
        <row r="25">
          <cell r="A25" t="str">
            <v>Familiarity with the Excel screen  environment</v>
          </cell>
          <cell r="B25" t="str">
            <v>Introduction</v>
          </cell>
        </row>
        <row r="26">
          <cell r="A26" t="str">
            <v>Saving, opening and closing spreadsheet files</v>
          </cell>
          <cell r="B26" t="str">
            <v>Introduction</v>
          </cell>
        </row>
        <row r="27">
          <cell r="A27" t="str">
            <v>Entering text, numbers and Formulae</v>
          </cell>
          <cell r="B27" t="str">
            <v>Introduction</v>
          </cell>
        </row>
        <row r="28">
          <cell r="A28" t="str">
            <v>Use AutoFill and AutoFill Options</v>
          </cell>
          <cell r="B28" t="str">
            <v>Introduction</v>
          </cell>
        </row>
        <row r="29">
          <cell r="A29" t="str">
            <v>Copying and moving text, numbers and formula</v>
          </cell>
          <cell r="B29" t="str">
            <v>Introduction</v>
          </cell>
        </row>
        <row r="30">
          <cell r="A30" t="str">
            <v>Work with ranges of Cells</v>
          </cell>
          <cell r="B30" t="str">
            <v>Introduction</v>
          </cell>
        </row>
        <row r="31">
          <cell r="A31" t="str">
            <v>Use AutoSum to Add up numbers</v>
          </cell>
          <cell r="B31" t="str">
            <v>Introduction</v>
          </cell>
        </row>
        <row r="32">
          <cell r="A32" t="str">
            <v>Cell referencing in formulae</v>
          </cell>
          <cell r="B32" t="str">
            <v>Introduction</v>
          </cell>
        </row>
        <row r="33">
          <cell r="A33" t="str">
            <v>Create basic formulae and calculations</v>
          </cell>
          <cell r="B33" t="str">
            <v>Introduction</v>
          </cell>
        </row>
        <row r="34">
          <cell r="A34" t="str">
            <v>Edit Excel formulae and calculations</v>
          </cell>
          <cell r="B34" t="str">
            <v>Introduction</v>
          </cell>
        </row>
        <row r="35">
          <cell r="A35" t="str">
            <v>Use Basic functions (SUM, AVERAGE, MAX, MIN, COUNT)</v>
          </cell>
          <cell r="B35" t="str">
            <v>Introduction</v>
          </cell>
        </row>
        <row r="36">
          <cell r="A36" t="str">
            <v>Use Absolute and relative cell referencing</v>
          </cell>
          <cell r="B36" t="str">
            <v>Introduction</v>
          </cell>
        </row>
        <row r="37">
          <cell r="A37" t="str">
            <v>Format numbers as Percentage, Currency</v>
          </cell>
          <cell r="B37" t="str">
            <v>Introduction</v>
          </cell>
        </row>
        <row r="38">
          <cell r="A38" t="str">
            <v>Inserting, deleting cells, columns, rows, worksheets</v>
          </cell>
          <cell r="B38" t="str">
            <v>Introduction</v>
          </cell>
        </row>
        <row r="39">
          <cell r="A39" t="str">
            <v>Print Preview and Print</v>
          </cell>
          <cell r="B39" t="str">
            <v>Introduction</v>
          </cell>
        </row>
        <row r="40">
          <cell r="A40" t="str">
            <v>Page Setup options</v>
          </cell>
          <cell r="B40" t="str">
            <v>Introduction</v>
          </cell>
        </row>
        <row r="41">
          <cell r="A41" t="str">
            <v>Create a Chart in Excel</v>
          </cell>
          <cell r="B41" t="str">
            <v>Introduction</v>
          </cell>
        </row>
        <row r="42">
          <cell r="A42" t="str">
            <v>Change Chart layout and formatting</v>
          </cell>
          <cell r="B42" t="str">
            <v>Introduction</v>
          </cell>
        </row>
        <row r="43">
          <cell r="A43" t="str">
            <v>Trace Precedents and Dependents</v>
          </cell>
          <cell r="B43" t="str">
            <v>Introduction</v>
          </cell>
        </row>
      </sheetData>
      <sheetData sheetId="3">
        <row r="35">
          <cell r="D35" t="str">
            <v>Percentage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ose a course"/>
      <sheetName val="Visio Introduction"/>
      <sheetName val="Visio Advanced"/>
      <sheetName val="PowerPoint Essentials"/>
      <sheetName val="PowerPoint Advanced"/>
      <sheetName val="Project Essentials"/>
      <sheetName val="Project Advanced"/>
      <sheetName val=" Outlook Essentials"/>
      <sheetName val="Outlook Advanced"/>
      <sheetName val="Access Essentials"/>
      <sheetName val=" Access Advanced"/>
      <sheetName val="Access Macros "/>
      <sheetName val="Word Essentials"/>
      <sheetName val="Word Intermediate"/>
      <sheetName val="Word Advanced"/>
      <sheetName val="Excel Essentials"/>
      <sheetName val="Excel Intermediate"/>
      <sheetName val="Excel Advanced"/>
      <sheetName val="Excel VBA"/>
      <sheetName val="Publisher Intro"/>
      <sheetName val=" FrontPage Essentials"/>
      <sheetName val="FrontPage Advance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1"/>
  <sheetViews>
    <sheetView showGridLines="0" tabSelected="1" showWhiteSpace="0" zoomScale="130" zoomScaleNormal="130" zoomScaleSheetLayoutView="100" zoomScalePageLayoutView="148" workbookViewId="0">
      <selection activeCell="C4" sqref="C4"/>
    </sheetView>
  </sheetViews>
  <sheetFormatPr defaultColWidth="11.7109375" defaultRowHeight="12.75" x14ac:dyDescent="0.2"/>
  <cols>
    <col min="1" max="1" width="2.85546875" style="5" bestFit="1" customWidth="1"/>
    <col min="2" max="2" width="19.5703125" style="5" customWidth="1"/>
    <col min="3" max="3" width="58.85546875" style="5" customWidth="1"/>
    <col min="4" max="4" width="8.7109375" style="4" customWidth="1"/>
    <col min="5" max="5" width="22.42578125" style="4" bestFit="1" customWidth="1"/>
    <col min="6" max="258" width="11.7109375" style="5"/>
    <col min="259" max="259" width="91" style="5" customWidth="1"/>
    <col min="260" max="261" width="5.140625" style="5" customWidth="1"/>
    <col min="262" max="514" width="11.7109375" style="5"/>
    <col min="515" max="515" width="91" style="5" customWidth="1"/>
    <col min="516" max="517" width="5.140625" style="5" customWidth="1"/>
    <col min="518" max="770" width="11.7109375" style="5"/>
    <col min="771" max="771" width="91" style="5" customWidth="1"/>
    <col min="772" max="773" width="5.140625" style="5" customWidth="1"/>
    <col min="774" max="1026" width="11.7109375" style="5"/>
    <col min="1027" max="1027" width="91" style="5" customWidth="1"/>
    <col min="1028" max="1029" width="5.140625" style="5" customWidth="1"/>
    <col min="1030" max="1282" width="11.7109375" style="5"/>
    <col min="1283" max="1283" width="91" style="5" customWidth="1"/>
    <col min="1284" max="1285" width="5.140625" style="5" customWidth="1"/>
    <col min="1286" max="1538" width="11.7109375" style="5"/>
    <col min="1539" max="1539" width="91" style="5" customWidth="1"/>
    <col min="1540" max="1541" width="5.140625" style="5" customWidth="1"/>
    <col min="1542" max="1794" width="11.7109375" style="5"/>
    <col min="1795" max="1795" width="91" style="5" customWidth="1"/>
    <col min="1796" max="1797" width="5.140625" style="5" customWidth="1"/>
    <col min="1798" max="2050" width="11.7109375" style="5"/>
    <col min="2051" max="2051" width="91" style="5" customWidth="1"/>
    <col min="2052" max="2053" width="5.140625" style="5" customWidth="1"/>
    <col min="2054" max="2306" width="11.7109375" style="5"/>
    <col min="2307" max="2307" width="91" style="5" customWidth="1"/>
    <col min="2308" max="2309" width="5.140625" style="5" customWidth="1"/>
    <col min="2310" max="2562" width="11.7109375" style="5"/>
    <col min="2563" max="2563" width="91" style="5" customWidth="1"/>
    <col min="2564" max="2565" width="5.140625" style="5" customWidth="1"/>
    <col min="2566" max="2818" width="11.7109375" style="5"/>
    <col min="2819" max="2819" width="91" style="5" customWidth="1"/>
    <col min="2820" max="2821" width="5.140625" style="5" customWidth="1"/>
    <col min="2822" max="3074" width="11.7109375" style="5"/>
    <col min="3075" max="3075" width="91" style="5" customWidth="1"/>
    <col min="3076" max="3077" width="5.140625" style="5" customWidth="1"/>
    <col min="3078" max="3330" width="11.7109375" style="5"/>
    <col min="3331" max="3331" width="91" style="5" customWidth="1"/>
    <col min="3332" max="3333" width="5.140625" style="5" customWidth="1"/>
    <col min="3334" max="3586" width="11.7109375" style="5"/>
    <col min="3587" max="3587" width="91" style="5" customWidth="1"/>
    <col min="3588" max="3589" width="5.140625" style="5" customWidth="1"/>
    <col min="3590" max="3842" width="11.7109375" style="5"/>
    <col min="3843" max="3843" width="91" style="5" customWidth="1"/>
    <col min="3844" max="3845" width="5.140625" style="5" customWidth="1"/>
    <col min="3846" max="4098" width="11.7109375" style="5"/>
    <col min="4099" max="4099" width="91" style="5" customWidth="1"/>
    <col min="4100" max="4101" width="5.140625" style="5" customWidth="1"/>
    <col min="4102" max="4354" width="11.7109375" style="5"/>
    <col min="4355" max="4355" width="91" style="5" customWidth="1"/>
    <col min="4356" max="4357" width="5.140625" style="5" customWidth="1"/>
    <col min="4358" max="4610" width="11.7109375" style="5"/>
    <col min="4611" max="4611" width="91" style="5" customWidth="1"/>
    <col min="4612" max="4613" width="5.140625" style="5" customWidth="1"/>
    <col min="4614" max="4866" width="11.7109375" style="5"/>
    <col min="4867" max="4867" width="91" style="5" customWidth="1"/>
    <col min="4868" max="4869" width="5.140625" style="5" customWidth="1"/>
    <col min="4870" max="5122" width="11.7109375" style="5"/>
    <col min="5123" max="5123" width="91" style="5" customWidth="1"/>
    <col min="5124" max="5125" width="5.140625" style="5" customWidth="1"/>
    <col min="5126" max="5378" width="11.7109375" style="5"/>
    <col min="5379" max="5379" width="91" style="5" customWidth="1"/>
    <col min="5380" max="5381" width="5.140625" style="5" customWidth="1"/>
    <col min="5382" max="5634" width="11.7109375" style="5"/>
    <col min="5635" max="5635" width="91" style="5" customWidth="1"/>
    <col min="5636" max="5637" width="5.140625" style="5" customWidth="1"/>
    <col min="5638" max="5890" width="11.7109375" style="5"/>
    <col min="5891" max="5891" width="91" style="5" customWidth="1"/>
    <col min="5892" max="5893" width="5.140625" style="5" customWidth="1"/>
    <col min="5894" max="6146" width="11.7109375" style="5"/>
    <col min="6147" max="6147" width="91" style="5" customWidth="1"/>
    <col min="6148" max="6149" width="5.140625" style="5" customWidth="1"/>
    <col min="6150" max="6402" width="11.7109375" style="5"/>
    <col min="6403" max="6403" width="91" style="5" customWidth="1"/>
    <col min="6404" max="6405" width="5.140625" style="5" customWidth="1"/>
    <col min="6406" max="6658" width="11.7109375" style="5"/>
    <col min="6659" max="6659" width="91" style="5" customWidth="1"/>
    <col min="6660" max="6661" width="5.140625" style="5" customWidth="1"/>
    <col min="6662" max="6914" width="11.7109375" style="5"/>
    <col min="6915" max="6915" width="91" style="5" customWidth="1"/>
    <col min="6916" max="6917" width="5.140625" style="5" customWidth="1"/>
    <col min="6918" max="7170" width="11.7109375" style="5"/>
    <col min="7171" max="7171" width="91" style="5" customWidth="1"/>
    <col min="7172" max="7173" width="5.140625" style="5" customWidth="1"/>
    <col min="7174" max="7426" width="11.7109375" style="5"/>
    <col min="7427" max="7427" width="91" style="5" customWidth="1"/>
    <col min="7428" max="7429" width="5.140625" style="5" customWidth="1"/>
    <col min="7430" max="7682" width="11.7109375" style="5"/>
    <col min="7683" max="7683" width="91" style="5" customWidth="1"/>
    <col min="7684" max="7685" width="5.140625" style="5" customWidth="1"/>
    <col min="7686" max="7938" width="11.7109375" style="5"/>
    <col min="7939" max="7939" width="91" style="5" customWidth="1"/>
    <col min="7940" max="7941" width="5.140625" style="5" customWidth="1"/>
    <col min="7942" max="8194" width="11.7109375" style="5"/>
    <col min="8195" max="8195" width="91" style="5" customWidth="1"/>
    <col min="8196" max="8197" width="5.140625" style="5" customWidth="1"/>
    <col min="8198" max="8450" width="11.7109375" style="5"/>
    <col min="8451" max="8451" width="91" style="5" customWidth="1"/>
    <col min="8452" max="8453" width="5.140625" style="5" customWidth="1"/>
    <col min="8454" max="8706" width="11.7109375" style="5"/>
    <col min="8707" max="8707" width="91" style="5" customWidth="1"/>
    <col min="8708" max="8709" width="5.140625" style="5" customWidth="1"/>
    <col min="8710" max="8962" width="11.7109375" style="5"/>
    <col min="8963" max="8963" width="91" style="5" customWidth="1"/>
    <col min="8964" max="8965" width="5.140625" style="5" customWidth="1"/>
    <col min="8966" max="9218" width="11.7109375" style="5"/>
    <col min="9219" max="9219" width="91" style="5" customWidth="1"/>
    <col min="9220" max="9221" width="5.140625" style="5" customWidth="1"/>
    <col min="9222" max="9474" width="11.7109375" style="5"/>
    <col min="9475" max="9475" width="91" style="5" customWidth="1"/>
    <col min="9476" max="9477" width="5.140625" style="5" customWidth="1"/>
    <col min="9478" max="9730" width="11.7109375" style="5"/>
    <col min="9731" max="9731" width="91" style="5" customWidth="1"/>
    <col min="9732" max="9733" width="5.140625" style="5" customWidth="1"/>
    <col min="9734" max="9986" width="11.7109375" style="5"/>
    <col min="9987" max="9987" width="91" style="5" customWidth="1"/>
    <col min="9988" max="9989" width="5.140625" style="5" customWidth="1"/>
    <col min="9990" max="10242" width="11.7109375" style="5"/>
    <col min="10243" max="10243" width="91" style="5" customWidth="1"/>
    <col min="10244" max="10245" width="5.140625" style="5" customWidth="1"/>
    <col min="10246" max="10498" width="11.7109375" style="5"/>
    <col min="10499" max="10499" width="91" style="5" customWidth="1"/>
    <col min="10500" max="10501" width="5.140625" style="5" customWidth="1"/>
    <col min="10502" max="10754" width="11.7109375" style="5"/>
    <col min="10755" max="10755" width="91" style="5" customWidth="1"/>
    <col min="10756" max="10757" width="5.140625" style="5" customWidth="1"/>
    <col min="10758" max="11010" width="11.7109375" style="5"/>
    <col min="11011" max="11011" width="91" style="5" customWidth="1"/>
    <col min="11012" max="11013" width="5.140625" style="5" customWidth="1"/>
    <col min="11014" max="11266" width="11.7109375" style="5"/>
    <col min="11267" max="11267" width="91" style="5" customWidth="1"/>
    <col min="11268" max="11269" width="5.140625" style="5" customWidth="1"/>
    <col min="11270" max="11522" width="11.7109375" style="5"/>
    <col min="11523" max="11523" width="91" style="5" customWidth="1"/>
    <col min="11524" max="11525" width="5.140625" style="5" customWidth="1"/>
    <col min="11526" max="11778" width="11.7109375" style="5"/>
    <col min="11779" max="11779" width="91" style="5" customWidth="1"/>
    <col min="11780" max="11781" width="5.140625" style="5" customWidth="1"/>
    <col min="11782" max="12034" width="11.7109375" style="5"/>
    <col min="12035" max="12035" width="91" style="5" customWidth="1"/>
    <col min="12036" max="12037" width="5.140625" style="5" customWidth="1"/>
    <col min="12038" max="12290" width="11.7109375" style="5"/>
    <col min="12291" max="12291" width="91" style="5" customWidth="1"/>
    <col min="12292" max="12293" width="5.140625" style="5" customWidth="1"/>
    <col min="12294" max="12546" width="11.7109375" style="5"/>
    <col min="12547" max="12547" width="91" style="5" customWidth="1"/>
    <col min="12548" max="12549" width="5.140625" style="5" customWidth="1"/>
    <col min="12550" max="12802" width="11.7109375" style="5"/>
    <col min="12803" max="12803" width="91" style="5" customWidth="1"/>
    <col min="12804" max="12805" width="5.140625" style="5" customWidth="1"/>
    <col min="12806" max="13058" width="11.7109375" style="5"/>
    <col min="13059" max="13059" width="91" style="5" customWidth="1"/>
    <col min="13060" max="13061" width="5.140625" style="5" customWidth="1"/>
    <col min="13062" max="13314" width="11.7109375" style="5"/>
    <col min="13315" max="13315" width="91" style="5" customWidth="1"/>
    <col min="13316" max="13317" width="5.140625" style="5" customWidth="1"/>
    <col min="13318" max="13570" width="11.7109375" style="5"/>
    <col min="13571" max="13571" width="91" style="5" customWidth="1"/>
    <col min="13572" max="13573" width="5.140625" style="5" customWidth="1"/>
    <col min="13574" max="13826" width="11.7109375" style="5"/>
    <col min="13827" max="13827" width="91" style="5" customWidth="1"/>
    <col min="13828" max="13829" width="5.140625" style="5" customWidth="1"/>
    <col min="13830" max="14082" width="11.7109375" style="5"/>
    <col min="14083" max="14083" width="91" style="5" customWidth="1"/>
    <col min="14084" max="14085" width="5.140625" style="5" customWidth="1"/>
    <col min="14086" max="14338" width="11.7109375" style="5"/>
    <col min="14339" max="14339" width="91" style="5" customWidth="1"/>
    <col min="14340" max="14341" width="5.140625" style="5" customWidth="1"/>
    <col min="14342" max="14594" width="11.7109375" style="5"/>
    <col min="14595" max="14595" width="91" style="5" customWidth="1"/>
    <col min="14596" max="14597" width="5.140625" style="5" customWidth="1"/>
    <col min="14598" max="14850" width="11.7109375" style="5"/>
    <col min="14851" max="14851" width="91" style="5" customWidth="1"/>
    <col min="14852" max="14853" width="5.140625" style="5" customWidth="1"/>
    <col min="14854" max="15106" width="11.7109375" style="5"/>
    <col min="15107" max="15107" width="91" style="5" customWidth="1"/>
    <col min="15108" max="15109" width="5.140625" style="5" customWidth="1"/>
    <col min="15110" max="15362" width="11.7109375" style="5"/>
    <col min="15363" max="15363" width="91" style="5" customWidth="1"/>
    <col min="15364" max="15365" width="5.140625" style="5" customWidth="1"/>
    <col min="15366" max="15618" width="11.7109375" style="5"/>
    <col min="15619" max="15619" width="91" style="5" customWidth="1"/>
    <col min="15620" max="15621" width="5.140625" style="5" customWidth="1"/>
    <col min="15622" max="15874" width="11.7109375" style="5"/>
    <col min="15875" max="15875" width="91" style="5" customWidth="1"/>
    <col min="15876" max="15877" width="5.140625" style="5" customWidth="1"/>
    <col min="15878" max="16130" width="11.7109375" style="5"/>
    <col min="16131" max="16131" width="91" style="5" customWidth="1"/>
    <col min="16132" max="16133" width="5.140625" style="5" customWidth="1"/>
    <col min="16134" max="16384" width="11.7109375" style="5"/>
  </cols>
  <sheetData>
    <row r="1" spans="1:5" customFormat="1" ht="18" x14ac:dyDescent="0.25">
      <c r="A1" s="58" t="s">
        <v>0</v>
      </c>
      <c r="B1" s="58"/>
      <c r="C1" s="58"/>
      <c r="D1" s="58"/>
      <c r="E1" s="58"/>
    </row>
    <row r="2" spans="1:5" customFormat="1" ht="18" x14ac:dyDescent="0.25">
      <c r="A2" s="59" t="s">
        <v>26</v>
      </c>
      <c r="B2" s="59"/>
      <c r="C2" s="59"/>
      <c r="D2" s="59"/>
      <c r="E2" s="59"/>
    </row>
    <row r="3" spans="1:5" customFormat="1" ht="3.75" customHeight="1" x14ac:dyDescent="0.2">
      <c r="D3" s="4"/>
      <c r="E3" s="4"/>
    </row>
    <row r="4" spans="1:5" customFormat="1" ht="15.75" x14ac:dyDescent="0.25">
      <c r="A4" s="50" t="s">
        <v>1</v>
      </c>
      <c r="B4" s="51"/>
      <c r="C4" s="17"/>
      <c r="D4" s="4"/>
      <c r="E4" s="4"/>
    </row>
    <row r="5" spans="1:5" customFormat="1" ht="15.75" x14ac:dyDescent="0.25">
      <c r="A5" s="50" t="s">
        <v>2</v>
      </c>
      <c r="B5" s="51"/>
      <c r="C5" s="17"/>
      <c r="D5" s="4"/>
      <c r="E5" s="4"/>
    </row>
    <row r="6" spans="1:5" customFormat="1" ht="15.75" x14ac:dyDescent="0.25">
      <c r="A6" s="50" t="s">
        <v>3</v>
      </c>
      <c r="B6" s="51"/>
      <c r="C6" s="17"/>
      <c r="D6" s="4"/>
      <c r="E6" s="4"/>
    </row>
    <row r="7" spans="1:5" customFormat="1" ht="15.75" x14ac:dyDescent="0.25">
      <c r="A7" s="50" t="s">
        <v>4</v>
      </c>
      <c r="B7" s="51"/>
      <c r="C7" s="17"/>
      <c r="D7" s="4"/>
      <c r="E7" s="4"/>
    </row>
    <row r="8" spans="1:5" customFormat="1" ht="15.75" x14ac:dyDescent="0.25">
      <c r="A8" s="50" t="s">
        <v>5</v>
      </c>
      <c r="B8" s="51"/>
      <c r="C8" s="17"/>
      <c r="D8" s="4"/>
      <c r="E8" s="4"/>
    </row>
    <row r="9" spans="1:5" customFormat="1" ht="15.75" x14ac:dyDescent="0.25">
      <c r="A9" s="50" t="s">
        <v>6</v>
      </c>
      <c r="B9" s="51"/>
      <c r="C9" s="17"/>
      <c r="D9" s="4"/>
      <c r="E9" s="4"/>
    </row>
    <row r="10" spans="1:5" customFormat="1" x14ac:dyDescent="0.2"/>
    <row r="11" spans="1:5" customFormat="1" ht="12.75" customHeight="1" x14ac:dyDescent="0.2">
      <c r="A11" s="60"/>
      <c r="B11" s="52" t="s">
        <v>17</v>
      </c>
      <c r="C11" s="53"/>
      <c r="D11" s="53"/>
      <c r="E11" s="54"/>
    </row>
    <row r="12" spans="1:5" customFormat="1" ht="25.5" customHeight="1" x14ac:dyDescent="0.2">
      <c r="A12" s="61"/>
      <c r="B12" s="52"/>
      <c r="C12" s="53"/>
      <c r="D12" s="53"/>
      <c r="E12" s="54"/>
    </row>
    <row r="13" spans="1:5" customFormat="1" ht="24.75" customHeight="1" x14ac:dyDescent="0.2">
      <c r="A13" s="62"/>
      <c r="B13" s="55" t="s">
        <v>144</v>
      </c>
      <c r="C13" s="56"/>
      <c r="D13" s="56"/>
      <c r="E13" s="57"/>
    </row>
    <row r="14" spans="1:5" customFormat="1" ht="24.75" customHeight="1" x14ac:dyDescent="0.2">
      <c r="B14" s="28"/>
      <c r="C14" s="28"/>
      <c r="D14" s="28"/>
      <c r="E14" s="28"/>
    </row>
    <row r="15" spans="1:5" x14ac:dyDescent="0.2">
      <c r="A15" s="32"/>
      <c r="B15" s="32" t="s">
        <v>19</v>
      </c>
      <c r="C15" s="32" t="s">
        <v>7</v>
      </c>
      <c r="D15" s="33" t="s">
        <v>18</v>
      </c>
      <c r="E15" s="33" t="s">
        <v>8</v>
      </c>
    </row>
    <row r="16" spans="1:5" s="6" customFormat="1" ht="13.5" thickBot="1" x14ac:dyDescent="0.25">
      <c r="A16" s="29" t="str">
        <f>IF(ISBLANK(B16),"","A")</f>
        <v>A</v>
      </c>
      <c r="B16" s="48" t="s">
        <v>27</v>
      </c>
      <c r="C16" s="49"/>
      <c r="D16" s="67"/>
      <c r="E16" s="30"/>
    </row>
    <row r="17" spans="1:5" ht="13.5" thickBot="1" x14ac:dyDescent="0.25">
      <c r="A17" s="13"/>
      <c r="B17" s="15">
        <f>IF(ISBLANK(C17)," ",1)</f>
        <v>1</v>
      </c>
      <c r="C17" s="15" t="s">
        <v>28</v>
      </c>
      <c r="D17" s="23"/>
      <c r="E17" s="24" t="str">
        <f t="shared" ref="E17:E25" si="0">IF($D$16="All",$B$133,$B$134)</f>
        <v>click to select value</v>
      </c>
    </row>
    <row r="18" spans="1:5" ht="13.5" thickBot="1" x14ac:dyDescent="0.25">
      <c r="A18" s="13"/>
      <c r="B18" s="15">
        <f>IF(ISBLANK(C18),"",B17+1)</f>
        <v>2</v>
      </c>
      <c r="C18" s="15" t="s">
        <v>29</v>
      </c>
      <c r="D18" s="23"/>
      <c r="E18" s="24" t="str">
        <f t="shared" si="0"/>
        <v>click to select value</v>
      </c>
    </row>
    <row r="19" spans="1:5" ht="13.5" thickBot="1" x14ac:dyDescent="0.25">
      <c r="A19" s="13"/>
      <c r="B19" s="15">
        <f t="shared" ref="B19:B25" si="1">IF(ISBLANK(C19),"",B18+1)</f>
        <v>3</v>
      </c>
      <c r="C19" s="15" t="s">
        <v>37</v>
      </c>
      <c r="D19" s="23"/>
      <c r="E19" s="24" t="str">
        <f t="shared" si="0"/>
        <v>click to select value</v>
      </c>
    </row>
    <row r="20" spans="1:5" ht="13.5" thickBot="1" x14ac:dyDescent="0.25">
      <c r="A20" s="13"/>
      <c r="B20" s="15">
        <f t="shared" si="1"/>
        <v>4</v>
      </c>
      <c r="C20" s="15" t="s">
        <v>30</v>
      </c>
      <c r="D20" s="23"/>
      <c r="E20" s="24" t="str">
        <f t="shared" si="0"/>
        <v>click to select value</v>
      </c>
    </row>
    <row r="21" spans="1:5" ht="13.5" thickBot="1" x14ac:dyDescent="0.25">
      <c r="A21" s="13"/>
      <c r="B21" s="15">
        <f t="shared" si="1"/>
        <v>5</v>
      </c>
      <c r="C21" s="15" t="s">
        <v>38</v>
      </c>
      <c r="D21" s="23"/>
      <c r="E21" s="24" t="str">
        <f t="shared" si="0"/>
        <v>click to select value</v>
      </c>
    </row>
    <row r="22" spans="1:5" s="6" customFormat="1" ht="13.5" thickBot="1" x14ac:dyDescent="0.25">
      <c r="A22" s="63"/>
      <c r="B22" s="15">
        <f t="shared" si="1"/>
        <v>6</v>
      </c>
      <c r="C22" s="15" t="s">
        <v>31</v>
      </c>
      <c r="D22" s="23"/>
      <c r="E22" s="24" t="str">
        <f t="shared" si="0"/>
        <v>click to select value</v>
      </c>
    </row>
    <row r="23" spans="1:5" ht="13.5" thickBot="1" x14ac:dyDescent="0.25">
      <c r="A23" s="64"/>
      <c r="B23" s="15">
        <f t="shared" si="1"/>
        <v>7</v>
      </c>
      <c r="C23" s="15" t="s">
        <v>133</v>
      </c>
      <c r="D23" s="23"/>
      <c r="E23" s="24" t="str">
        <f t="shared" si="0"/>
        <v>click to select value</v>
      </c>
    </row>
    <row r="24" spans="1:5" s="35" customFormat="1" ht="13.5" thickBot="1" x14ac:dyDescent="0.25">
      <c r="A24" s="64"/>
      <c r="B24" s="15">
        <f t="shared" si="1"/>
        <v>8</v>
      </c>
      <c r="C24" s="15" t="s">
        <v>45</v>
      </c>
      <c r="D24" s="23"/>
      <c r="E24" s="24" t="str">
        <f t="shared" si="0"/>
        <v>click to select value</v>
      </c>
    </row>
    <row r="25" spans="1:5" s="35" customFormat="1" ht="13.5" thickBot="1" x14ac:dyDescent="0.25">
      <c r="A25" s="13"/>
      <c r="B25" s="15">
        <f t="shared" si="1"/>
        <v>9</v>
      </c>
      <c r="C25" s="15" t="s">
        <v>49</v>
      </c>
      <c r="D25" s="23"/>
      <c r="E25" s="24" t="str">
        <f t="shared" si="0"/>
        <v>click to select value</v>
      </c>
    </row>
    <row r="26" spans="1:5" ht="13.5" thickBot="1" x14ac:dyDescent="0.25">
      <c r="A26" s="7" t="s">
        <v>110</v>
      </c>
      <c r="B26" s="36" t="s">
        <v>32</v>
      </c>
      <c r="C26" s="36"/>
      <c r="D26" s="66"/>
      <c r="E26" s="22"/>
    </row>
    <row r="27" spans="1:5" ht="13.5" thickBot="1" x14ac:dyDescent="0.25">
      <c r="A27" s="13"/>
      <c r="B27" s="15">
        <f>IF(ISBLANK(C27),"",B25+1)</f>
        <v>10</v>
      </c>
      <c r="C27" s="15" t="s">
        <v>33</v>
      </c>
      <c r="D27" s="23"/>
      <c r="E27" s="24" t="str">
        <f t="shared" ref="E27:E35" si="2">IF($D$26="All",$B$133,$B$134)</f>
        <v>click to select value</v>
      </c>
    </row>
    <row r="28" spans="1:5" ht="13.5" thickBot="1" x14ac:dyDescent="0.25">
      <c r="A28" s="13"/>
      <c r="B28" s="15">
        <f>IF(ISBLANK(C28),"",B27+1)</f>
        <v>11</v>
      </c>
      <c r="C28" s="15" t="s">
        <v>50</v>
      </c>
      <c r="D28" s="23"/>
      <c r="E28" s="24" t="str">
        <f t="shared" si="2"/>
        <v>click to select value</v>
      </c>
    </row>
    <row r="29" spans="1:5" ht="13.5" thickBot="1" x14ac:dyDescent="0.25">
      <c r="A29" s="13"/>
      <c r="B29" s="15">
        <f>IF(ISBLANK(C29),"",B28+1)</f>
        <v>12</v>
      </c>
      <c r="C29" s="15" t="s">
        <v>35</v>
      </c>
      <c r="D29" s="23"/>
      <c r="E29" s="24" t="str">
        <f t="shared" si="2"/>
        <v>click to select value</v>
      </c>
    </row>
    <row r="30" spans="1:5" s="35" customFormat="1" ht="13.5" thickBot="1" x14ac:dyDescent="0.25">
      <c r="A30" s="13"/>
      <c r="B30" s="15">
        <f t="shared" ref="B30:B34" si="3">IF(ISBLANK(C30),"",B29+1)</f>
        <v>13</v>
      </c>
      <c r="C30" s="15" t="s">
        <v>36</v>
      </c>
      <c r="D30" s="23"/>
      <c r="E30" s="24" t="str">
        <f t="shared" si="2"/>
        <v>click to select value</v>
      </c>
    </row>
    <row r="31" spans="1:5" s="35" customFormat="1" ht="13.5" thickBot="1" x14ac:dyDescent="0.25">
      <c r="A31" s="13"/>
      <c r="B31" s="15">
        <f t="shared" si="3"/>
        <v>14</v>
      </c>
      <c r="C31" s="15" t="s">
        <v>51</v>
      </c>
      <c r="D31" s="23"/>
      <c r="E31" s="24" t="str">
        <f t="shared" si="2"/>
        <v>click to select value</v>
      </c>
    </row>
    <row r="32" spans="1:5" s="35" customFormat="1" ht="13.5" thickBot="1" x14ac:dyDescent="0.25">
      <c r="A32" s="13"/>
      <c r="B32" s="15">
        <f t="shared" si="3"/>
        <v>15</v>
      </c>
      <c r="C32" s="15" t="s">
        <v>34</v>
      </c>
      <c r="D32" s="23"/>
      <c r="E32" s="24" t="str">
        <f t="shared" si="2"/>
        <v>click to select value</v>
      </c>
    </row>
    <row r="33" spans="1:5" s="35" customFormat="1" ht="13.5" thickBot="1" x14ac:dyDescent="0.25">
      <c r="A33" s="13"/>
      <c r="B33" s="15">
        <f t="shared" si="3"/>
        <v>16</v>
      </c>
      <c r="C33" s="15" t="s">
        <v>46</v>
      </c>
      <c r="D33" s="23"/>
      <c r="E33" s="24" t="str">
        <f t="shared" si="2"/>
        <v>click to select value</v>
      </c>
    </row>
    <row r="34" spans="1:5" ht="13.5" thickBot="1" x14ac:dyDescent="0.25">
      <c r="A34" s="13"/>
      <c r="B34" s="15">
        <f t="shared" si="3"/>
        <v>17</v>
      </c>
      <c r="C34" s="15" t="s">
        <v>47</v>
      </c>
      <c r="D34" s="23"/>
      <c r="E34" s="24" t="str">
        <f t="shared" si="2"/>
        <v>click to select value</v>
      </c>
    </row>
    <row r="35" spans="1:5" ht="13.5" thickBot="1" x14ac:dyDescent="0.25">
      <c r="A35" s="13"/>
      <c r="B35" s="15">
        <f t="shared" ref="B35" si="4">IF(ISBLANK(C35),"",B34+1)</f>
        <v>18</v>
      </c>
      <c r="C35" s="15" t="s">
        <v>48</v>
      </c>
      <c r="D35" s="23"/>
      <c r="E35" s="24" t="str">
        <f t="shared" si="2"/>
        <v>click to select value</v>
      </c>
    </row>
    <row r="36" spans="1:5" s="6" customFormat="1" ht="13.5" thickBot="1" x14ac:dyDescent="0.25">
      <c r="A36" s="7" t="s">
        <v>111</v>
      </c>
      <c r="B36" s="36" t="s">
        <v>39</v>
      </c>
      <c r="C36" s="36"/>
      <c r="D36" s="65"/>
      <c r="E36" s="22"/>
    </row>
    <row r="37" spans="1:5" ht="13.5" thickBot="1" x14ac:dyDescent="0.25">
      <c r="A37" s="13"/>
      <c r="B37" s="15">
        <f>IF(ISBLANK(C37),"",B35+1)</f>
        <v>19</v>
      </c>
      <c r="C37" s="15" t="s">
        <v>40</v>
      </c>
      <c r="D37" s="23"/>
      <c r="E37" s="24" t="str">
        <f>IF($D$36="All",$B$133,$B$134)</f>
        <v>click to select value</v>
      </c>
    </row>
    <row r="38" spans="1:5" ht="13.5" thickBot="1" x14ac:dyDescent="0.25">
      <c r="A38" s="13"/>
      <c r="B38" s="15">
        <f>IF(ISBLANK(C38),"",B37+1)</f>
        <v>20</v>
      </c>
      <c r="C38" s="21" t="s">
        <v>41</v>
      </c>
      <c r="D38" s="23"/>
      <c r="E38" s="24" t="str">
        <f>IF($D$36="All",$B$133,$B$134)</f>
        <v>click to select value</v>
      </c>
    </row>
    <row r="39" spans="1:5" ht="13.5" thickBot="1" x14ac:dyDescent="0.25">
      <c r="A39" s="13"/>
      <c r="B39" s="15">
        <f>IF(ISBLANK(C39),"",B38+1)</f>
        <v>21</v>
      </c>
      <c r="C39" s="21" t="s">
        <v>42</v>
      </c>
      <c r="D39" s="23"/>
      <c r="E39" s="24" t="str">
        <f>IF($D$36="All",$B$133,$B$134)</f>
        <v>click to select value</v>
      </c>
    </row>
    <row r="40" spans="1:5" s="6" customFormat="1" ht="13.5" thickBot="1" x14ac:dyDescent="0.25">
      <c r="A40" s="7" t="s">
        <v>112</v>
      </c>
      <c r="B40" s="36" t="s">
        <v>43</v>
      </c>
      <c r="C40" s="36"/>
      <c r="D40" s="65"/>
      <c r="E40" s="22"/>
    </row>
    <row r="41" spans="1:5" ht="13.5" thickBot="1" x14ac:dyDescent="0.25">
      <c r="A41" s="13"/>
      <c r="B41" s="15">
        <f>IF(ISBLANK(C41),"",B39+1)</f>
        <v>22</v>
      </c>
      <c r="C41" s="15" t="s">
        <v>44</v>
      </c>
      <c r="D41" s="23"/>
      <c r="E41" s="24" t="str">
        <f>IF($D$40="All",$B$133,$B$134)</f>
        <v>click to select value</v>
      </c>
    </row>
    <row r="42" spans="1:5" s="6" customFormat="1" ht="13.5" thickBot="1" x14ac:dyDescent="0.25">
      <c r="A42" s="14"/>
      <c r="B42" s="15">
        <f>IF(ISBLANK(C42),"",B41+1)</f>
        <v>23</v>
      </c>
      <c r="C42" s="15" t="s">
        <v>52</v>
      </c>
      <c r="D42" s="26"/>
      <c r="E42" s="24" t="str">
        <f>IF($D$40="All",$B$133,$B$134)</f>
        <v>click to select value</v>
      </c>
    </row>
    <row r="43" spans="1:5" ht="13.5" thickBot="1" x14ac:dyDescent="0.25">
      <c r="A43" s="13"/>
      <c r="B43" s="15">
        <f t="shared" ref="B43:B44" si="5">IF(ISBLANK(C43),"",B42+1)</f>
        <v>24</v>
      </c>
      <c r="C43" s="15" t="s">
        <v>53</v>
      </c>
      <c r="D43" s="23"/>
      <c r="E43" s="24" t="str">
        <f>IF($D$40="All",$B$133,$B$134)</f>
        <v>click to select value</v>
      </c>
    </row>
    <row r="44" spans="1:5" ht="13.5" thickBot="1" x14ac:dyDescent="0.25">
      <c r="A44" s="13"/>
      <c r="B44" s="15">
        <f t="shared" si="5"/>
        <v>25</v>
      </c>
      <c r="C44" s="15" t="s">
        <v>54</v>
      </c>
      <c r="D44" s="23"/>
      <c r="E44" s="24" t="str">
        <f>IF($D$40="All",$B$133,$B$134)</f>
        <v>click to select value</v>
      </c>
    </row>
    <row r="45" spans="1:5" s="6" customFormat="1" ht="13.5" thickBot="1" x14ac:dyDescent="0.25">
      <c r="A45" s="7" t="s">
        <v>113</v>
      </c>
      <c r="B45" s="36" t="s">
        <v>23</v>
      </c>
      <c r="C45" s="36"/>
      <c r="D45" s="65"/>
      <c r="E45" s="22"/>
    </row>
    <row r="46" spans="1:5" ht="13.5" thickBot="1" x14ac:dyDescent="0.25">
      <c r="A46" s="13"/>
      <c r="B46" s="15">
        <f>IF(ISBLANK(C46),"",B44+1)</f>
        <v>26</v>
      </c>
      <c r="C46" s="15" t="s">
        <v>55</v>
      </c>
      <c r="D46" s="23"/>
      <c r="E46" s="24" t="str">
        <f t="shared" ref="E46:E52" si="6">IF($D$45="All",$B$133,$B$134)</f>
        <v>click to select value</v>
      </c>
    </row>
    <row r="47" spans="1:5" ht="13.5" thickBot="1" x14ac:dyDescent="0.25">
      <c r="A47" s="13"/>
      <c r="B47" s="15">
        <f t="shared" ref="B47:B49" si="7">IF(ISBLANK(C47),"",B46+1)</f>
        <v>27</v>
      </c>
      <c r="C47" s="15" t="s">
        <v>56</v>
      </c>
      <c r="D47" s="23"/>
      <c r="E47" s="24" t="str">
        <f t="shared" si="6"/>
        <v>click to select value</v>
      </c>
    </row>
    <row r="48" spans="1:5" ht="13.5" thickBot="1" x14ac:dyDescent="0.25">
      <c r="A48" s="13"/>
      <c r="B48" s="15">
        <f t="shared" si="7"/>
        <v>28</v>
      </c>
      <c r="C48" s="15" t="s">
        <v>57</v>
      </c>
      <c r="D48" s="23"/>
      <c r="E48" s="24" t="str">
        <f t="shared" si="6"/>
        <v>click to select value</v>
      </c>
    </row>
    <row r="49" spans="1:5" ht="13.5" thickBot="1" x14ac:dyDescent="0.25">
      <c r="A49" s="13"/>
      <c r="B49" s="15">
        <f t="shared" si="7"/>
        <v>29</v>
      </c>
      <c r="C49" s="15" t="s">
        <v>58</v>
      </c>
      <c r="D49" s="23"/>
      <c r="E49" s="24" t="str">
        <f t="shared" si="6"/>
        <v>click to select value</v>
      </c>
    </row>
    <row r="50" spans="1:5" ht="13.5" thickBot="1" x14ac:dyDescent="0.25">
      <c r="A50" s="13"/>
      <c r="B50" s="15">
        <f>IF(ISBLANK(C50),"",B49+1)</f>
        <v>30</v>
      </c>
      <c r="C50" s="15" t="s">
        <v>59</v>
      </c>
      <c r="D50" s="23"/>
      <c r="E50" s="24" t="str">
        <f t="shared" si="6"/>
        <v>click to select value</v>
      </c>
    </row>
    <row r="51" spans="1:5" ht="13.5" thickBot="1" x14ac:dyDescent="0.25">
      <c r="A51" s="13"/>
      <c r="B51" s="15">
        <f t="shared" ref="B51:B52" si="8">IF(ISBLANK(C51),"",B50+1)</f>
        <v>31</v>
      </c>
      <c r="C51" s="15" t="s">
        <v>60</v>
      </c>
      <c r="D51" s="23"/>
      <c r="E51" s="24" t="str">
        <f t="shared" si="6"/>
        <v>click to select value</v>
      </c>
    </row>
    <row r="52" spans="1:5" s="6" customFormat="1" ht="13.5" thickBot="1" x14ac:dyDescent="0.25">
      <c r="A52" s="14"/>
      <c r="B52" s="15">
        <f t="shared" si="8"/>
        <v>32</v>
      </c>
      <c r="C52" s="15" t="s">
        <v>24</v>
      </c>
      <c r="D52" s="23"/>
      <c r="E52" s="24" t="str">
        <f t="shared" si="6"/>
        <v>click to select value</v>
      </c>
    </row>
    <row r="53" spans="1:5" ht="13.5" thickBot="1" x14ac:dyDescent="0.25">
      <c r="A53" s="7" t="s">
        <v>114</v>
      </c>
      <c r="B53" s="36" t="s">
        <v>61</v>
      </c>
      <c r="C53" s="36"/>
      <c r="D53" s="65"/>
      <c r="E53" s="22"/>
    </row>
    <row r="54" spans="1:5" ht="13.5" thickBot="1" x14ac:dyDescent="0.25">
      <c r="A54" s="13"/>
      <c r="B54" s="15">
        <f>IF(ISBLANK(C54),"",B52+1)</f>
        <v>33</v>
      </c>
      <c r="C54" s="15" t="s">
        <v>62</v>
      </c>
      <c r="D54" s="23"/>
      <c r="E54" s="24" t="str">
        <f t="shared" ref="E54:E61" si="9">IF($D$53="All",$B$133,$B$134)</f>
        <v>click to select value</v>
      </c>
    </row>
    <row r="55" spans="1:5" s="6" customFormat="1" ht="13.5" thickBot="1" x14ac:dyDescent="0.25">
      <c r="A55" s="14"/>
      <c r="B55" s="15">
        <f t="shared" ref="B55:B61" si="10">IF(ISBLANK(C55),"",B54+1)</f>
        <v>34</v>
      </c>
      <c r="C55" s="15" t="s">
        <v>63</v>
      </c>
      <c r="D55" s="25"/>
      <c r="E55" s="24" t="str">
        <f t="shared" si="9"/>
        <v>click to select value</v>
      </c>
    </row>
    <row r="56" spans="1:5" s="35" customFormat="1" ht="13.5" thickBot="1" x14ac:dyDescent="0.25">
      <c r="A56" s="14"/>
      <c r="B56" s="15">
        <f t="shared" si="10"/>
        <v>35</v>
      </c>
      <c r="C56" s="15" t="s">
        <v>64</v>
      </c>
      <c r="D56" s="23"/>
      <c r="E56" s="24" t="str">
        <f t="shared" si="9"/>
        <v>click to select value</v>
      </c>
    </row>
    <row r="57" spans="1:5" s="35" customFormat="1" ht="13.5" thickBot="1" x14ac:dyDescent="0.25">
      <c r="A57" s="14"/>
      <c r="B57" s="15">
        <f t="shared" si="10"/>
        <v>36</v>
      </c>
      <c r="C57" s="15" t="s">
        <v>65</v>
      </c>
      <c r="D57" s="23"/>
      <c r="E57" s="24" t="str">
        <f t="shared" si="9"/>
        <v>click to select value</v>
      </c>
    </row>
    <row r="58" spans="1:5" s="35" customFormat="1" ht="13.5" thickBot="1" x14ac:dyDescent="0.25">
      <c r="A58" s="14"/>
      <c r="B58" s="15">
        <f t="shared" si="10"/>
        <v>37</v>
      </c>
      <c r="C58" s="15" t="s">
        <v>66</v>
      </c>
      <c r="D58" s="23"/>
      <c r="E58" s="24" t="str">
        <f t="shared" si="9"/>
        <v>click to select value</v>
      </c>
    </row>
    <row r="59" spans="1:5" s="35" customFormat="1" ht="13.5" thickBot="1" x14ac:dyDescent="0.25">
      <c r="A59" s="14"/>
      <c r="B59" s="15">
        <f t="shared" si="10"/>
        <v>38</v>
      </c>
      <c r="C59" s="15" t="s">
        <v>69</v>
      </c>
      <c r="D59" s="23"/>
      <c r="E59" s="24" t="str">
        <f t="shared" si="9"/>
        <v>click to select value</v>
      </c>
    </row>
    <row r="60" spans="1:5" s="35" customFormat="1" ht="13.5" thickBot="1" x14ac:dyDescent="0.25">
      <c r="A60" s="14"/>
      <c r="B60" s="15">
        <f t="shared" si="10"/>
        <v>39</v>
      </c>
      <c r="C60" s="15" t="s">
        <v>67</v>
      </c>
      <c r="D60" s="23"/>
      <c r="E60" s="24" t="str">
        <f t="shared" si="9"/>
        <v>click to select value</v>
      </c>
    </row>
    <row r="61" spans="1:5" ht="13.5" thickBot="1" x14ac:dyDescent="0.25">
      <c r="A61" s="14"/>
      <c r="B61" s="15">
        <f t="shared" si="10"/>
        <v>40</v>
      </c>
      <c r="C61" s="15" t="s">
        <v>68</v>
      </c>
      <c r="D61" s="23"/>
      <c r="E61" s="24" t="str">
        <f t="shared" si="9"/>
        <v>click to select value</v>
      </c>
    </row>
    <row r="62" spans="1:5" s="6" customFormat="1" ht="13.5" thickBot="1" x14ac:dyDescent="0.25">
      <c r="A62" s="7" t="s">
        <v>115</v>
      </c>
      <c r="B62" s="36" t="s">
        <v>70</v>
      </c>
      <c r="C62" s="36"/>
      <c r="D62" s="65"/>
      <c r="E62" s="22"/>
    </row>
    <row r="63" spans="1:5" ht="13.5" thickBot="1" x14ac:dyDescent="0.25">
      <c r="A63" s="9"/>
      <c r="B63" s="15">
        <f>IF(ISBLANK(C63),"",B61+1)</f>
        <v>41</v>
      </c>
      <c r="C63" s="15" t="s">
        <v>71</v>
      </c>
      <c r="D63" s="23"/>
      <c r="E63" s="24" t="str">
        <f t="shared" ref="E63:E69" si="11">IF($D$62="All",$B$133,$B$134)</f>
        <v>click to select value</v>
      </c>
    </row>
    <row r="64" spans="1:5" ht="13.5" thickBot="1" x14ac:dyDescent="0.25">
      <c r="A64" s="9"/>
      <c r="B64" s="15">
        <f>IF(ISBLANK(C64),"",B63+1)</f>
        <v>42</v>
      </c>
      <c r="C64" s="15" t="s">
        <v>72</v>
      </c>
      <c r="D64" s="23"/>
      <c r="E64" s="24" t="str">
        <f t="shared" si="11"/>
        <v>click to select value</v>
      </c>
    </row>
    <row r="65" spans="1:5" ht="13.5" thickBot="1" x14ac:dyDescent="0.25">
      <c r="A65" s="9"/>
      <c r="B65" s="15">
        <f t="shared" ref="B65:B69" si="12">IF(ISBLANK(C65),"",B64+1)</f>
        <v>43</v>
      </c>
      <c r="C65" s="15" t="s">
        <v>73</v>
      </c>
      <c r="D65" s="23"/>
      <c r="E65" s="24" t="str">
        <f t="shared" si="11"/>
        <v>click to select value</v>
      </c>
    </row>
    <row r="66" spans="1:5" s="35" customFormat="1" ht="13.5" thickBot="1" x14ac:dyDescent="0.25">
      <c r="A66" s="9"/>
      <c r="B66" s="15">
        <f t="shared" si="12"/>
        <v>44</v>
      </c>
      <c r="C66" s="15" t="s">
        <v>74</v>
      </c>
      <c r="D66" s="23"/>
      <c r="E66" s="24" t="str">
        <f t="shared" si="11"/>
        <v>click to select value</v>
      </c>
    </row>
    <row r="67" spans="1:5" s="35" customFormat="1" ht="13.5" thickBot="1" x14ac:dyDescent="0.25">
      <c r="A67" s="9"/>
      <c r="B67" s="15">
        <f t="shared" si="12"/>
        <v>45</v>
      </c>
      <c r="C67" s="15" t="s">
        <v>75</v>
      </c>
      <c r="D67" s="23"/>
      <c r="E67" s="24" t="str">
        <f t="shared" si="11"/>
        <v>click to select value</v>
      </c>
    </row>
    <row r="68" spans="1:5" ht="13.5" thickBot="1" x14ac:dyDescent="0.25">
      <c r="A68" s="9"/>
      <c r="B68" s="15">
        <f t="shared" si="12"/>
        <v>46</v>
      </c>
      <c r="C68" s="15" t="s">
        <v>76</v>
      </c>
      <c r="D68" s="23"/>
      <c r="E68" s="24" t="str">
        <f t="shared" si="11"/>
        <v>click to select value</v>
      </c>
    </row>
    <row r="69" spans="1:5" ht="13.5" thickBot="1" x14ac:dyDescent="0.25">
      <c r="A69" s="9"/>
      <c r="B69" s="15">
        <f t="shared" si="12"/>
        <v>47</v>
      </c>
      <c r="C69" s="15" t="s">
        <v>77</v>
      </c>
      <c r="D69" s="23"/>
      <c r="E69" s="24" t="str">
        <f t="shared" si="11"/>
        <v>click to select value</v>
      </c>
    </row>
    <row r="70" spans="1:5" s="6" customFormat="1" ht="13.5" thickBot="1" x14ac:dyDescent="0.25">
      <c r="A70" s="7" t="s">
        <v>116</v>
      </c>
      <c r="B70" s="36" t="s">
        <v>78</v>
      </c>
      <c r="C70" s="36"/>
      <c r="D70" s="65"/>
      <c r="E70" s="22"/>
    </row>
    <row r="71" spans="1:5" ht="13.5" thickBot="1" x14ac:dyDescent="0.25">
      <c r="A71" s="9"/>
      <c r="B71" s="15">
        <f>IF(ISBLANK(C71),"",B69+1)</f>
        <v>48</v>
      </c>
      <c r="C71" s="15" t="s">
        <v>135</v>
      </c>
      <c r="D71" s="23"/>
      <c r="E71" s="24" t="str">
        <f t="shared" ref="E71:E77" si="13">IF($D$70="All",$B$133,$B$134)</f>
        <v>click to select value</v>
      </c>
    </row>
    <row r="72" spans="1:5" ht="13.5" thickBot="1" x14ac:dyDescent="0.25">
      <c r="A72" s="9"/>
      <c r="B72" s="15">
        <f>IF(ISBLANK(C72),"",B71+1)</f>
        <v>49</v>
      </c>
      <c r="C72" s="15" t="s">
        <v>136</v>
      </c>
      <c r="D72" s="23"/>
      <c r="E72" s="24" t="str">
        <f t="shared" si="13"/>
        <v>click to select value</v>
      </c>
    </row>
    <row r="73" spans="1:5" s="35" customFormat="1" ht="13.5" thickBot="1" x14ac:dyDescent="0.25">
      <c r="A73" s="9"/>
      <c r="B73" s="15">
        <f t="shared" ref="B73:B77" si="14">IF(ISBLANK(C73),"",B72+1)</f>
        <v>50</v>
      </c>
      <c r="C73" s="15" t="s">
        <v>137</v>
      </c>
      <c r="D73" s="23"/>
      <c r="E73" s="24" t="str">
        <f t="shared" si="13"/>
        <v>click to select value</v>
      </c>
    </row>
    <row r="74" spans="1:5" s="35" customFormat="1" ht="13.5" thickBot="1" x14ac:dyDescent="0.25">
      <c r="A74" s="9"/>
      <c r="B74" s="15">
        <f t="shared" si="14"/>
        <v>51</v>
      </c>
      <c r="C74" s="15" t="s">
        <v>138</v>
      </c>
      <c r="D74" s="23"/>
      <c r="E74" s="24" t="str">
        <f t="shared" si="13"/>
        <v>click to select value</v>
      </c>
    </row>
    <row r="75" spans="1:5" s="35" customFormat="1" ht="13.5" thickBot="1" x14ac:dyDescent="0.25">
      <c r="A75" s="9"/>
      <c r="B75" s="15">
        <f t="shared" si="14"/>
        <v>52</v>
      </c>
      <c r="C75" s="15" t="s">
        <v>139</v>
      </c>
      <c r="D75" s="23"/>
      <c r="E75" s="24" t="str">
        <f t="shared" si="13"/>
        <v>click to select value</v>
      </c>
    </row>
    <row r="76" spans="1:5" ht="13.5" thickBot="1" x14ac:dyDescent="0.25">
      <c r="A76" s="9"/>
      <c r="B76" s="15">
        <f t="shared" si="14"/>
        <v>53</v>
      </c>
      <c r="C76" s="15" t="s">
        <v>140</v>
      </c>
      <c r="D76" s="23"/>
      <c r="E76" s="24" t="str">
        <f t="shared" si="13"/>
        <v>click to select value</v>
      </c>
    </row>
    <row r="77" spans="1:5" ht="13.5" thickBot="1" x14ac:dyDescent="0.25">
      <c r="A77" s="9"/>
      <c r="B77" s="15">
        <f t="shared" si="14"/>
        <v>54</v>
      </c>
      <c r="C77" s="15" t="s">
        <v>141</v>
      </c>
      <c r="D77" s="23"/>
      <c r="E77" s="24" t="str">
        <f t="shared" si="13"/>
        <v>click to select value</v>
      </c>
    </row>
    <row r="78" spans="1:5" s="6" customFormat="1" ht="13.5" thickBot="1" x14ac:dyDescent="0.25">
      <c r="A78" s="7" t="s">
        <v>117</v>
      </c>
      <c r="B78" s="36" t="s">
        <v>79</v>
      </c>
      <c r="C78" s="36"/>
      <c r="D78" s="65"/>
      <c r="E78" s="22"/>
    </row>
    <row r="79" spans="1:5" ht="13.5" thickBot="1" x14ac:dyDescent="0.25">
      <c r="A79" s="9"/>
      <c r="B79" s="15">
        <f>IF(ISBLANK(C79),"",B77+1)</f>
        <v>55</v>
      </c>
      <c r="C79" s="15" t="s">
        <v>80</v>
      </c>
      <c r="D79" s="23"/>
      <c r="E79" s="24" t="str">
        <f t="shared" ref="E79:E84" si="15">IF($D$78="All",$B$133,$B$134)</f>
        <v>click to select value</v>
      </c>
    </row>
    <row r="80" spans="1:5" ht="13.5" thickBot="1" x14ac:dyDescent="0.25">
      <c r="A80" s="9"/>
      <c r="B80" s="15">
        <f>IF(ISBLANK(C80),"",B79+1)</f>
        <v>56</v>
      </c>
      <c r="C80" s="15" t="s">
        <v>81</v>
      </c>
      <c r="D80" s="23"/>
      <c r="E80" s="24" t="str">
        <f t="shared" si="15"/>
        <v>click to select value</v>
      </c>
    </row>
    <row r="81" spans="1:5" ht="13.5" thickBot="1" x14ac:dyDescent="0.25">
      <c r="A81" s="9"/>
      <c r="B81" s="15">
        <f t="shared" ref="B81:B84" si="16">IF(ISBLANK(C81),"",B80+1)</f>
        <v>57</v>
      </c>
      <c r="C81" s="15" t="s">
        <v>82</v>
      </c>
      <c r="D81" s="23"/>
      <c r="E81" s="24" t="str">
        <f t="shared" si="15"/>
        <v>click to select value</v>
      </c>
    </row>
    <row r="82" spans="1:5" ht="13.5" thickBot="1" x14ac:dyDescent="0.25">
      <c r="A82" s="9"/>
      <c r="B82" s="15">
        <f t="shared" si="16"/>
        <v>58</v>
      </c>
      <c r="C82" s="15" t="s">
        <v>83</v>
      </c>
      <c r="D82" s="23"/>
      <c r="E82" s="24" t="str">
        <f t="shared" si="15"/>
        <v>click to select value</v>
      </c>
    </row>
    <row r="83" spans="1:5" ht="13.5" thickBot="1" x14ac:dyDescent="0.25">
      <c r="A83" s="9"/>
      <c r="B83" s="15">
        <f t="shared" si="16"/>
        <v>59</v>
      </c>
      <c r="C83" s="15" t="s">
        <v>84</v>
      </c>
      <c r="D83" s="23"/>
      <c r="E83" s="24" t="str">
        <f t="shared" si="15"/>
        <v>click to select value</v>
      </c>
    </row>
    <row r="84" spans="1:5" ht="13.5" thickBot="1" x14ac:dyDescent="0.25">
      <c r="A84" s="9"/>
      <c r="B84" s="15">
        <f t="shared" si="16"/>
        <v>60</v>
      </c>
      <c r="C84" s="15" t="s">
        <v>85</v>
      </c>
      <c r="D84" s="23"/>
      <c r="E84" s="24" t="str">
        <f t="shared" si="15"/>
        <v>click to select value</v>
      </c>
    </row>
    <row r="85" spans="1:5" s="6" customFormat="1" ht="13.5" thickBot="1" x14ac:dyDescent="0.25">
      <c r="A85" s="7" t="s">
        <v>118</v>
      </c>
      <c r="B85" s="36" t="s">
        <v>86</v>
      </c>
      <c r="C85" s="36"/>
      <c r="D85" s="65"/>
      <c r="E85" s="22"/>
    </row>
    <row r="86" spans="1:5" ht="13.5" thickBot="1" x14ac:dyDescent="0.25">
      <c r="A86" s="9"/>
      <c r="B86" s="15">
        <f>IF(ISBLANK(C86),"",B84+1)</f>
        <v>61</v>
      </c>
      <c r="C86" s="15" t="s">
        <v>87</v>
      </c>
      <c r="D86" s="23"/>
      <c r="E86" s="24" t="str">
        <f>IF($D$85="All",$B$133,$B$134)</f>
        <v>click to select value</v>
      </c>
    </row>
    <row r="87" spans="1:5" ht="13.5" thickBot="1" x14ac:dyDescent="0.25">
      <c r="A87" s="9"/>
      <c r="B87" s="15">
        <f>IF(ISBLANK(C87),"",B86+1)</f>
        <v>62</v>
      </c>
      <c r="C87" s="15" t="s">
        <v>88</v>
      </c>
      <c r="D87" s="23"/>
      <c r="E87" s="24" t="str">
        <f>IF($D$85="All",$B$133,$B$134)</f>
        <v>click to select value</v>
      </c>
    </row>
    <row r="88" spans="1:5" ht="13.5" thickBot="1" x14ac:dyDescent="0.25">
      <c r="A88" s="9"/>
      <c r="B88" s="15">
        <f t="shared" ref="B88:B90" si="17">IF(ISBLANK(C88),"",B87+1)</f>
        <v>63</v>
      </c>
      <c r="C88" s="15" t="s">
        <v>134</v>
      </c>
      <c r="D88" s="23"/>
      <c r="E88" s="24" t="str">
        <f>IF($D$85="All",$B$133,$B$134)</f>
        <v>click to select value</v>
      </c>
    </row>
    <row r="89" spans="1:5" ht="13.5" thickBot="1" x14ac:dyDescent="0.25">
      <c r="A89" s="9"/>
      <c r="B89" s="15">
        <f t="shared" si="17"/>
        <v>64</v>
      </c>
      <c r="C89" s="15" t="s">
        <v>90</v>
      </c>
      <c r="D89" s="23"/>
      <c r="E89" s="24" t="str">
        <f>IF($D$85="All",$B$133,$B$134)</f>
        <v>click to select value</v>
      </c>
    </row>
    <row r="90" spans="1:5" ht="13.5" thickBot="1" x14ac:dyDescent="0.25">
      <c r="A90" s="9"/>
      <c r="B90" s="15">
        <f t="shared" si="17"/>
        <v>65</v>
      </c>
      <c r="C90" s="15" t="s">
        <v>89</v>
      </c>
      <c r="D90" s="23"/>
      <c r="E90" s="24" t="str">
        <f>IF($D$85="All",$B$133,$B$134)</f>
        <v>click to select value</v>
      </c>
    </row>
    <row r="91" spans="1:5" s="6" customFormat="1" ht="13.5" thickBot="1" x14ac:dyDescent="0.25">
      <c r="A91" s="7" t="s">
        <v>119</v>
      </c>
      <c r="B91" s="36" t="s">
        <v>91</v>
      </c>
      <c r="C91" s="36"/>
      <c r="D91" s="65"/>
      <c r="E91" s="22"/>
    </row>
    <row r="92" spans="1:5" ht="13.5" thickBot="1" x14ac:dyDescent="0.25">
      <c r="A92" s="9"/>
      <c r="B92" s="15">
        <f>IF(ISBLANK(C92),"",B90+1)</f>
        <v>66</v>
      </c>
      <c r="C92" s="15" t="s">
        <v>92</v>
      </c>
      <c r="D92" s="23"/>
      <c r="E92" s="24" t="str">
        <f t="shared" ref="E92:E102" si="18">IF($D$91="All",$B$133,$B$134)</f>
        <v>click to select value</v>
      </c>
    </row>
    <row r="93" spans="1:5" s="35" customFormat="1" ht="13.5" thickBot="1" x14ac:dyDescent="0.25">
      <c r="A93" s="9"/>
      <c r="B93" s="15">
        <f>IF(ISBLANK(C93),"",B92+1)</f>
        <v>67</v>
      </c>
      <c r="C93" s="15" t="s">
        <v>93</v>
      </c>
      <c r="D93" s="23"/>
      <c r="E93" s="24" t="str">
        <f t="shared" si="18"/>
        <v>click to select value</v>
      </c>
    </row>
    <row r="94" spans="1:5" s="35" customFormat="1" ht="13.5" thickBot="1" x14ac:dyDescent="0.25">
      <c r="A94" s="9"/>
      <c r="B94" s="15">
        <f t="shared" ref="B94:B102" si="19">IF(ISBLANK(C94),"",B93+1)</f>
        <v>68</v>
      </c>
      <c r="C94" s="15" t="s">
        <v>94</v>
      </c>
      <c r="D94" s="23"/>
      <c r="E94" s="24" t="str">
        <f t="shared" si="18"/>
        <v>click to select value</v>
      </c>
    </row>
    <row r="95" spans="1:5" s="35" customFormat="1" ht="13.5" thickBot="1" x14ac:dyDescent="0.25">
      <c r="A95" s="9"/>
      <c r="B95" s="15">
        <f t="shared" si="19"/>
        <v>69</v>
      </c>
      <c r="C95" s="15" t="s">
        <v>95</v>
      </c>
      <c r="D95" s="23"/>
      <c r="E95" s="24" t="str">
        <f t="shared" si="18"/>
        <v>click to select value</v>
      </c>
    </row>
    <row r="96" spans="1:5" s="35" customFormat="1" ht="13.5" thickBot="1" x14ac:dyDescent="0.25">
      <c r="A96" s="9"/>
      <c r="B96" s="15">
        <f t="shared" si="19"/>
        <v>70</v>
      </c>
      <c r="C96" s="15" t="s">
        <v>96</v>
      </c>
      <c r="D96" s="23"/>
      <c r="E96" s="24" t="str">
        <f t="shared" si="18"/>
        <v>click to select value</v>
      </c>
    </row>
    <row r="97" spans="1:5" s="35" customFormat="1" ht="13.5" thickBot="1" x14ac:dyDescent="0.25">
      <c r="A97" s="9"/>
      <c r="B97" s="15">
        <f t="shared" si="19"/>
        <v>71</v>
      </c>
      <c r="C97" s="15" t="s">
        <v>97</v>
      </c>
      <c r="D97" s="23"/>
      <c r="E97" s="24" t="str">
        <f t="shared" si="18"/>
        <v>click to select value</v>
      </c>
    </row>
    <row r="98" spans="1:5" s="35" customFormat="1" ht="13.5" thickBot="1" x14ac:dyDescent="0.25">
      <c r="A98" s="9"/>
      <c r="B98" s="15">
        <f t="shared" si="19"/>
        <v>72</v>
      </c>
      <c r="C98" s="15" t="s">
        <v>98</v>
      </c>
      <c r="D98" s="23"/>
      <c r="E98" s="24" t="str">
        <f t="shared" si="18"/>
        <v>click to select value</v>
      </c>
    </row>
    <row r="99" spans="1:5" s="35" customFormat="1" ht="13.5" thickBot="1" x14ac:dyDescent="0.25">
      <c r="A99" s="9"/>
      <c r="B99" s="15">
        <f t="shared" si="19"/>
        <v>73</v>
      </c>
      <c r="C99" s="15" t="s">
        <v>99</v>
      </c>
      <c r="D99" s="23"/>
      <c r="E99" s="24" t="str">
        <f t="shared" si="18"/>
        <v>click to select value</v>
      </c>
    </row>
    <row r="100" spans="1:5" s="35" customFormat="1" ht="13.5" thickBot="1" x14ac:dyDescent="0.25">
      <c r="A100" s="9"/>
      <c r="B100" s="15">
        <f t="shared" si="19"/>
        <v>74</v>
      </c>
      <c r="C100" s="15" t="s">
        <v>100</v>
      </c>
      <c r="D100" s="23"/>
      <c r="E100" s="24" t="str">
        <f t="shared" si="18"/>
        <v>click to select value</v>
      </c>
    </row>
    <row r="101" spans="1:5" s="35" customFormat="1" ht="13.5" thickBot="1" x14ac:dyDescent="0.25">
      <c r="A101" s="9"/>
      <c r="B101" s="15">
        <f t="shared" si="19"/>
        <v>75</v>
      </c>
      <c r="C101" s="15" t="s">
        <v>101</v>
      </c>
      <c r="D101" s="23"/>
      <c r="E101" s="24" t="str">
        <f t="shared" si="18"/>
        <v>click to select value</v>
      </c>
    </row>
    <row r="102" spans="1:5" ht="13.5" thickBot="1" x14ac:dyDescent="0.25">
      <c r="A102" s="9"/>
      <c r="B102" s="15">
        <f t="shared" si="19"/>
        <v>76</v>
      </c>
      <c r="C102" s="15" t="s">
        <v>102</v>
      </c>
      <c r="D102" s="23"/>
      <c r="E102" s="24" t="str">
        <f t="shared" si="18"/>
        <v>click to select value</v>
      </c>
    </row>
    <row r="103" spans="1:5" s="6" customFormat="1" ht="13.5" thickBot="1" x14ac:dyDescent="0.25">
      <c r="A103" s="7" t="s">
        <v>25</v>
      </c>
      <c r="B103" s="36" t="s">
        <v>103</v>
      </c>
      <c r="C103" s="36"/>
      <c r="D103" s="65"/>
      <c r="E103" s="22"/>
    </row>
    <row r="104" spans="1:5" ht="13.5" thickBot="1" x14ac:dyDescent="0.25">
      <c r="A104" s="9"/>
      <c r="B104" s="15">
        <f>IF(ISBLANK(C104),"",B102+1)</f>
        <v>77</v>
      </c>
      <c r="C104" s="15" t="s">
        <v>104</v>
      </c>
      <c r="D104" s="23"/>
      <c r="E104" s="24" t="str">
        <f t="shared" ref="E104:E110" si="20">IF($D$103="All",$B$133,$B$134)</f>
        <v>click to select value</v>
      </c>
    </row>
    <row r="105" spans="1:5" ht="13.5" thickBot="1" x14ac:dyDescent="0.25">
      <c r="A105" s="9"/>
      <c r="B105" s="15">
        <f>IF(ISBLANK(C105),"",B104+1)</f>
        <v>78</v>
      </c>
      <c r="C105" s="15" t="s">
        <v>142</v>
      </c>
      <c r="D105" s="23"/>
      <c r="E105" s="24" t="str">
        <f t="shared" si="20"/>
        <v>click to select value</v>
      </c>
    </row>
    <row r="106" spans="1:5" s="35" customFormat="1" ht="13.5" thickBot="1" x14ac:dyDescent="0.25">
      <c r="A106" s="9"/>
      <c r="B106" s="15">
        <f t="shared" ref="B106:B110" si="21">IF(ISBLANK(C106),"",B105+1)</f>
        <v>79</v>
      </c>
      <c r="C106" s="15" t="s">
        <v>143</v>
      </c>
      <c r="D106" s="23"/>
      <c r="E106" s="24" t="str">
        <f t="shared" si="20"/>
        <v>click to select value</v>
      </c>
    </row>
    <row r="107" spans="1:5" s="35" customFormat="1" ht="13.5" thickBot="1" x14ac:dyDescent="0.25">
      <c r="A107" s="9"/>
      <c r="B107" s="15">
        <f t="shared" si="21"/>
        <v>80</v>
      </c>
      <c r="C107" s="15" t="s">
        <v>105</v>
      </c>
      <c r="D107" s="23"/>
      <c r="E107" s="24" t="str">
        <f t="shared" si="20"/>
        <v>click to select value</v>
      </c>
    </row>
    <row r="108" spans="1:5" s="35" customFormat="1" ht="13.5" thickBot="1" x14ac:dyDescent="0.25">
      <c r="A108" s="9"/>
      <c r="B108" s="15">
        <f t="shared" si="21"/>
        <v>81</v>
      </c>
      <c r="C108" s="15" t="s">
        <v>106</v>
      </c>
      <c r="D108" s="23"/>
      <c r="E108" s="24" t="str">
        <f t="shared" si="20"/>
        <v>click to select value</v>
      </c>
    </row>
    <row r="109" spans="1:5" s="35" customFormat="1" ht="13.5" thickBot="1" x14ac:dyDescent="0.25">
      <c r="A109" s="9"/>
      <c r="B109" s="15">
        <f t="shared" si="21"/>
        <v>82</v>
      </c>
      <c r="C109" s="15" t="s">
        <v>107</v>
      </c>
      <c r="D109" s="23"/>
      <c r="E109" s="24" t="str">
        <f t="shared" si="20"/>
        <v>click to select value</v>
      </c>
    </row>
    <row r="110" spans="1:5" ht="13.5" thickBot="1" x14ac:dyDescent="0.25">
      <c r="A110" s="9"/>
      <c r="B110" s="15">
        <f t="shared" si="21"/>
        <v>83</v>
      </c>
      <c r="C110" s="15" t="s">
        <v>108</v>
      </c>
      <c r="D110" s="23"/>
      <c r="E110" s="24" t="str">
        <f t="shared" si="20"/>
        <v>click to select value</v>
      </c>
    </row>
    <row r="111" spans="1:5" s="6" customFormat="1" ht="13.5" thickBot="1" x14ac:dyDescent="0.25">
      <c r="A111" s="7" t="s">
        <v>21</v>
      </c>
      <c r="B111" s="36" t="s">
        <v>109</v>
      </c>
      <c r="C111" s="36"/>
      <c r="D111" s="65"/>
      <c r="E111" s="22"/>
    </row>
    <row r="112" spans="1:5" ht="13.5" thickBot="1" x14ac:dyDescent="0.25">
      <c r="A112" s="9"/>
      <c r="B112" s="15">
        <f>IF(ISBLANK(C112),"",B110+1)</f>
        <v>84</v>
      </c>
      <c r="C112" s="15" t="s">
        <v>120</v>
      </c>
      <c r="D112" s="23"/>
      <c r="E112" s="24" t="str">
        <f t="shared" ref="E112:E117" si="22">IF($D$111="All",$B$133,$B$134)</f>
        <v>click to select value</v>
      </c>
    </row>
    <row r="113" spans="1:5" ht="13.5" thickBot="1" x14ac:dyDescent="0.25">
      <c r="A113" s="9"/>
      <c r="B113" s="15">
        <f>IF(ISBLANK(C113),"",B112+1)</f>
        <v>85</v>
      </c>
      <c r="C113" s="15" t="s">
        <v>121</v>
      </c>
      <c r="D113" s="23"/>
      <c r="E113" s="24" t="str">
        <f t="shared" si="22"/>
        <v>click to select value</v>
      </c>
    </row>
    <row r="114" spans="1:5" ht="13.5" thickBot="1" x14ac:dyDescent="0.25">
      <c r="A114" s="9"/>
      <c r="B114" s="15">
        <f t="shared" ref="B114:B117" si="23">IF(ISBLANK(C114),"",B113+1)</f>
        <v>86</v>
      </c>
      <c r="C114" s="15" t="s">
        <v>122</v>
      </c>
      <c r="D114" s="23"/>
      <c r="E114" s="24" t="str">
        <f t="shared" si="22"/>
        <v>click to select value</v>
      </c>
    </row>
    <row r="115" spans="1:5" ht="13.5" thickBot="1" x14ac:dyDescent="0.25">
      <c r="A115" s="9"/>
      <c r="B115" s="15">
        <f t="shared" si="23"/>
        <v>87</v>
      </c>
      <c r="C115" s="15" t="s">
        <v>123</v>
      </c>
      <c r="D115" s="23"/>
      <c r="E115" s="24" t="str">
        <f t="shared" si="22"/>
        <v>click to select value</v>
      </c>
    </row>
    <row r="116" spans="1:5" ht="13.5" thickBot="1" x14ac:dyDescent="0.25">
      <c r="A116" s="9"/>
      <c r="B116" s="15">
        <f t="shared" si="23"/>
        <v>88</v>
      </c>
      <c r="C116" s="15" t="s">
        <v>124</v>
      </c>
      <c r="D116" s="23"/>
      <c r="E116" s="24" t="str">
        <f t="shared" si="22"/>
        <v>click to select value</v>
      </c>
    </row>
    <row r="117" spans="1:5" ht="13.5" thickBot="1" x14ac:dyDescent="0.25">
      <c r="A117" s="9"/>
      <c r="B117" s="15">
        <f t="shared" si="23"/>
        <v>89</v>
      </c>
      <c r="C117" s="15" t="s">
        <v>125</v>
      </c>
      <c r="D117" s="23"/>
      <c r="E117" s="24" t="str">
        <f t="shared" si="22"/>
        <v>click to select value</v>
      </c>
    </row>
    <row r="118" spans="1:5" s="6" customFormat="1" ht="13.5" thickBot="1" x14ac:dyDescent="0.25">
      <c r="A118" s="7" t="s">
        <v>22</v>
      </c>
      <c r="B118" s="36" t="s">
        <v>126</v>
      </c>
      <c r="C118" s="36"/>
      <c r="D118" s="65"/>
      <c r="E118" s="22"/>
    </row>
    <row r="119" spans="1:5" ht="13.5" thickBot="1" x14ac:dyDescent="0.25">
      <c r="A119" s="9"/>
      <c r="B119" s="15">
        <f>IF(ISBLANK(C119),"",B117+1)</f>
        <v>90</v>
      </c>
      <c r="C119" s="15" t="s">
        <v>127</v>
      </c>
      <c r="D119" s="23"/>
      <c r="E119" s="24" t="str">
        <f>IF($D$118="All",$B$133,$B$134)</f>
        <v>click to select value</v>
      </c>
    </row>
    <row r="120" spans="1:5" ht="13.5" thickBot="1" x14ac:dyDescent="0.25">
      <c r="A120" s="9"/>
      <c r="B120" s="15">
        <f>IF(ISBLANK(C120),"",B119+1)</f>
        <v>91</v>
      </c>
      <c r="C120" s="15" t="s">
        <v>128</v>
      </c>
      <c r="D120" s="23"/>
      <c r="E120" s="24" t="str">
        <f>IF($D$118="All",$B$133,$B$134)</f>
        <v>click to select value</v>
      </c>
    </row>
    <row r="121" spans="1:5" ht="13.5" thickBot="1" x14ac:dyDescent="0.25">
      <c r="A121" s="9"/>
      <c r="B121" s="15">
        <f t="shared" ref="B121:B124" si="24">IF(ISBLANK(C121),"",B120+1)</f>
        <v>92</v>
      </c>
      <c r="C121" s="15" t="s">
        <v>129</v>
      </c>
      <c r="D121" s="23"/>
      <c r="E121" s="24" t="str">
        <f>IF($D$118="All",$B$133,$B$134)</f>
        <v>click to select value</v>
      </c>
    </row>
    <row r="122" spans="1:5" ht="13.5" thickBot="1" x14ac:dyDescent="0.25">
      <c r="A122" s="9"/>
      <c r="B122" s="15">
        <f t="shared" si="24"/>
        <v>93</v>
      </c>
      <c r="C122" s="15" t="s">
        <v>130</v>
      </c>
      <c r="D122" s="23"/>
      <c r="E122" s="24" t="str">
        <f>IF($D$118="All",$B$133,$B$134)</f>
        <v>click to select value</v>
      </c>
    </row>
    <row r="123" spans="1:5" ht="13.5" thickBot="1" x14ac:dyDescent="0.25">
      <c r="A123" s="9"/>
      <c r="B123" s="15">
        <f t="shared" si="24"/>
        <v>94</v>
      </c>
      <c r="C123" s="15" t="s">
        <v>131</v>
      </c>
      <c r="D123" s="23"/>
      <c r="E123" s="24" t="str">
        <f t="shared" ref="E123:E124" si="25">IF($D$118="All",$B$133,$B$134)</f>
        <v>click to select value</v>
      </c>
    </row>
    <row r="124" spans="1:5" ht="13.5" thickBot="1" x14ac:dyDescent="0.25">
      <c r="A124" s="9"/>
      <c r="B124" s="15">
        <f t="shared" si="24"/>
        <v>95</v>
      </c>
      <c r="C124" s="15" t="s">
        <v>132</v>
      </c>
      <c r="D124" s="23"/>
      <c r="E124" s="24" t="str">
        <f t="shared" si="25"/>
        <v>click to select value</v>
      </c>
    </row>
    <row r="125" spans="1:5" ht="13.5" thickBot="1" x14ac:dyDescent="0.25">
      <c r="A125" s="10"/>
      <c r="B125" s="11"/>
      <c r="C125" s="11"/>
      <c r="D125" s="12"/>
      <c r="E125" s="16"/>
    </row>
    <row r="126" spans="1:5" x14ac:dyDescent="0.2">
      <c r="B126" s="8"/>
      <c r="C126" s="8"/>
    </row>
    <row r="127" spans="1:5" x14ac:dyDescent="0.2">
      <c r="B127" s="8"/>
      <c r="C127" s="34" t="s">
        <v>20</v>
      </c>
    </row>
    <row r="128" spans="1:5" x14ac:dyDescent="0.2">
      <c r="B128" s="8"/>
      <c r="C128" s="8"/>
    </row>
    <row r="129" spans="2:5" ht="15" x14ac:dyDescent="0.25">
      <c r="B129" s="1" t="s">
        <v>9</v>
      </c>
      <c r="C129" s="1" t="s">
        <v>10</v>
      </c>
      <c r="D129" s="19" t="s">
        <v>11</v>
      </c>
      <c r="E129" s="19"/>
    </row>
    <row r="130" spans="2:5" ht="15" x14ac:dyDescent="0.25">
      <c r="B130" s="2" t="s">
        <v>12</v>
      </c>
      <c r="C130" s="18">
        <f>IF(ISBLANK($E$17)," ",COUNTIF($E$17:$E$125,No_Knowledge))</f>
        <v>0</v>
      </c>
      <c r="D130" s="27">
        <f>IF(ISBLANK($E$17),"",C130/COUNTA($E$17:$E$124))</f>
        <v>0</v>
      </c>
      <c r="E130" s="20"/>
    </row>
    <row r="131" spans="2:5" ht="15" x14ac:dyDescent="0.25">
      <c r="B131" s="2" t="s">
        <v>13</v>
      </c>
      <c r="C131" s="3">
        <f>IF(ISBLANK($E$17)," ",COUNTIF($E$17:$E$125,Basic_Knowledge))</f>
        <v>0</v>
      </c>
      <c r="D131" s="27">
        <f>IF(ISBLANK($E$17),"",C131/COUNTA($E$17:$E$124))</f>
        <v>0</v>
      </c>
      <c r="E131" s="20"/>
    </row>
    <row r="132" spans="2:5" ht="15" x14ac:dyDescent="0.25">
      <c r="B132" s="2" t="s">
        <v>14</v>
      </c>
      <c r="C132" s="3">
        <f>IF(ISBLANK($E$17)," ",COUNTIF($E$17:$E$125,Good_Knowledge))</f>
        <v>0</v>
      </c>
      <c r="D132" s="27">
        <f>IF(ISBLANK($E$17),"",C132/COUNTA($E$17:$E$124))</f>
        <v>0</v>
      </c>
      <c r="E132" s="20"/>
    </row>
    <row r="133" spans="2:5" s="6" customFormat="1" ht="15" x14ac:dyDescent="0.25">
      <c r="B133" s="2" t="s">
        <v>15</v>
      </c>
      <c r="C133" s="3">
        <f>IF(ISBLANK($E$17)," ",COUNTIF($E$17:$E$125,Expert))</f>
        <v>0</v>
      </c>
      <c r="D133" s="27">
        <f>IF(ISBLANK($E$17),"",C133/COUNTA($E$17:$E$124))</f>
        <v>0</v>
      </c>
      <c r="E133" s="20"/>
    </row>
    <row r="134" spans="2:5" ht="15" x14ac:dyDescent="0.25">
      <c r="B134" s="2" t="s">
        <v>16</v>
      </c>
      <c r="C134" s="3">
        <f>IF(ISBLANK($E$17)," ",COUNTIF($E$17:$E$125,click_to_select_value))</f>
        <v>95</v>
      </c>
      <c r="D134" s="27">
        <f>IF(ISBLANK($E$17),"",C134/COUNTA($E$17:$E$124))</f>
        <v>1</v>
      </c>
      <c r="E134" s="20"/>
    </row>
    <row r="135" spans="2:5" x14ac:dyDescent="0.2">
      <c r="B135" s="31">
        <v>0.8</v>
      </c>
      <c r="C135"/>
      <c r="D135"/>
    </row>
    <row r="136" spans="2:5" x14ac:dyDescent="0.2">
      <c r="B136" s="37" t="str">
        <f>IF(C134&gt;0,"We cannot make an Assessment as you have not completed ALL of the questions, check the Yellow cells",IF(OR(D130&gt;=60%,(D131+D130)&gt;=60%),"We suggest that you do the Introduction course","Based on your responses you have NO knowledge of some Advanced  concepts, we suggest that you do the  Advanced Course"))</f>
        <v>We cannot make an Assessment as you have not completed ALL of the questions, check the Yellow cells</v>
      </c>
      <c r="C136" s="38"/>
      <c r="D136" s="39"/>
      <c r="E136" s="40"/>
    </row>
    <row r="137" spans="2:5" x14ac:dyDescent="0.2">
      <c r="B137" s="41"/>
      <c r="C137" s="42"/>
      <c r="D137" s="43"/>
      <c r="E137" s="44"/>
    </row>
    <row r="138" spans="2:5" s="6" customFormat="1" x14ac:dyDescent="0.2">
      <c r="B138" s="45"/>
      <c r="C138" s="46"/>
      <c r="D138" s="46"/>
      <c r="E138" s="47"/>
    </row>
    <row r="139" spans="2:5" x14ac:dyDescent="0.2">
      <c r="B139" s="8"/>
      <c r="C139" s="8"/>
    </row>
    <row r="140" spans="2:5" x14ac:dyDescent="0.2">
      <c r="B140" s="8"/>
      <c r="C140" s="8"/>
    </row>
    <row r="141" spans="2:5" s="4" customFormat="1" x14ac:dyDescent="0.2">
      <c r="B141" s="8"/>
      <c r="C141" s="8"/>
    </row>
  </sheetData>
  <sheetProtection password="94AB" sheet="1" objects="1" scenarios="1" formatColumns="0" selectLockedCells="1"/>
  <mergeCells count="25">
    <mergeCell ref="A1:E1"/>
    <mergeCell ref="A2:E2"/>
    <mergeCell ref="A4:B4"/>
    <mergeCell ref="A5:B5"/>
    <mergeCell ref="A6:B6"/>
    <mergeCell ref="A7:B7"/>
    <mergeCell ref="A8:B8"/>
    <mergeCell ref="A9:B9"/>
    <mergeCell ref="B11:E12"/>
    <mergeCell ref="B13:E13"/>
    <mergeCell ref="B26:C26"/>
    <mergeCell ref="B36:C36"/>
    <mergeCell ref="B40:C40"/>
    <mergeCell ref="B16:C16"/>
    <mergeCell ref="B45:C45"/>
    <mergeCell ref="B118:C118"/>
    <mergeCell ref="B53:C53"/>
    <mergeCell ref="B136:E138"/>
    <mergeCell ref="B111:C111"/>
    <mergeCell ref="B103:C103"/>
    <mergeCell ref="B91:C91"/>
    <mergeCell ref="B85:C85"/>
    <mergeCell ref="B70:C70"/>
    <mergeCell ref="B62:C62"/>
    <mergeCell ref="B78:C78"/>
  </mergeCells>
  <conditionalFormatting sqref="E41:E44 E37 E39 E81:E84 E46:E52 E27:E29 E34:E35 E54:E61 E68:E69 E76:E77 E86:E90 E102 E110 E112:E117 E17:E25">
    <cfRule type="cellIs" dxfId="24" priority="63" operator="equal">
      <formula>$B$134</formula>
    </cfRule>
  </conditionalFormatting>
  <conditionalFormatting sqref="E71:E72">
    <cfRule type="cellIs" dxfId="23" priority="61" operator="equal">
      <formula>$B$134</formula>
    </cfRule>
  </conditionalFormatting>
  <conditionalFormatting sqref="E63:E65">
    <cfRule type="cellIs" dxfId="22" priority="59" operator="equal">
      <formula>$B$134</formula>
    </cfRule>
  </conditionalFormatting>
  <conditionalFormatting sqref="E79">
    <cfRule type="cellIs" dxfId="21" priority="57" operator="equal">
      <formula>$B$134</formula>
    </cfRule>
  </conditionalFormatting>
  <conditionalFormatting sqref="E38">
    <cfRule type="cellIs" dxfId="20" priority="53" operator="equal">
      <formula>$B$134</formula>
    </cfRule>
  </conditionalFormatting>
  <conditionalFormatting sqref="E92">
    <cfRule type="cellIs" dxfId="19" priority="52" operator="equal">
      <formula>$B$134</formula>
    </cfRule>
  </conditionalFormatting>
  <conditionalFormatting sqref="E80">
    <cfRule type="cellIs" dxfId="18" priority="50" operator="equal">
      <formula>$B$134</formula>
    </cfRule>
  </conditionalFormatting>
  <conditionalFormatting sqref="E104:E105">
    <cfRule type="cellIs" dxfId="17" priority="35" operator="equal">
      <formula>$B$134</formula>
    </cfRule>
  </conditionalFormatting>
  <conditionalFormatting sqref="E119:E124">
    <cfRule type="cellIs" dxfId="16" priority="30" operator="equal">
      <formula>$B$134</formula>
    </cfRule>
  </conditionalFormatting>
  <conditionalFormatting sqref="C127">
    <cfRule type="expression" dxfId="15" priority="28">
      <formula>C134&gt;0</formula>
    </cfRule>
  </conditionalFormatting>
  <conditionalFormatting sqref="E33">
    <cfRule type="cellIs" dxfId="14" priority="27" operator="equal">
      <formula>$B$134</formula>
    </cfRule>
  </conditionalFormatting>
  <conditionalFormatting sqref="E30">
    <cfRule type="cellIs" dxfId="13" priority="26" operator="equal">
      <formula>$B$134</formula>
    </cfRule>
  </conditionalFormatting>
  <conditionalFormatting sqref="E32">
    <cfRule type="cellIs" dxfId="12" priority="24" operator="equal">
      <formula>$B$134</formula>
    </cfRule>
  </conditionalFormatting>
  <conditionalFormatting sqref="E31">
    <cfRule type="cellIs" dxfId="11" priority="23" operator="equal">
      <formula>$B$134</formula>
    </cfRule>
  </conditionalFormatting>
  <conditionalFormatting sqref="E66:E67">
    <cfRule type="cellIs" dxfId="10" priority="15" operator="equal">
      <formula>$B$134</formula>
    </cfRule>
  </conditionalFormatting>
  <conditionalFormatting sqref="E75">
    <cfRule type="cellIs" dxfId="9" priority="14" operator="equal">
      <formula>$B$134</formula>
    </cfRule>
  </conditionalFormatting>
  <conditionalFormatting sqref="E74">
    <cfRule type="cellIs" dxfId="8" priority="13" operator="equal">
      <formula>$B$134</formula>
    </cfRule>
  </conditionalFormatting>
  <conditionalFormatting sqref="E73">
    <cfRule type="cellIs" dxfId="7" priority="12" operator="equal">
      <formula>$B$134</formula>
    </cfRule>
  </conditionalFormatting>
  <conditionalFormatting sqref="E99:E101">
    <cfRule type="cellIs" dxfId="6" priority="11" operator="equal">
      <formula>$B$134</formula>
    </cfRule>
  </conditionalFormatting>
  <conditionalFormatting sqref="E96:E98">
    <cfRule type="cellIs" dxfId="5" priority="10" operator="equal">
      <formula>$B$134</formula>
    </cfRule>
  </conditionalFormatting>
  <conditionalFormatting sqref="E93:E95">
    <cfRule type="cellIs" dxfId="4" priority="9" operator="equal">
      <formula>$B$134</formula>
    </cfRule>
  </conditionalFormatting>
  <conditionalFormatting sqref="E109">
    <cfRule type="cellIs" dxfId="3" priority="5" operator="equal">
      <formula>$B$134</formula>
    </cfRule>
  </conditionalFormatting>
  <conditionalFormatting sqref="E108">
    <cfRule type="cellIs" dxfId="2" priority="4" operator="equal">
      <formula>$B$134</formula>
    </cfRule>
  </conditionalFormatting>
  <conditionalFormatting sqref="E107">
    <cfRule type="cellIs" dxfId="1" priority="3" operator="equal">
      <formula>$B$134</formula>
    </cfRule>
  </conditionalFormatting>
  <conditionalFormatting sqref="E106">
    <cfRule type="cellIs" dxfId="0" priority="2" operator="equal">
      <formula>$B$134</formula>
    </cfRule>
  </conditionalFormatting>
  <dataValidations count="2">
    <dataValidation type="list" allowBlank="1" showInputMessage="1" showErrorMessage="1" error="Please Select a Choice from the Drop down list" sqref="E63:E69 E104:E110 E27:E35 E54:E61 E79:E84 E86:E90 E92:E102 E46:E52 E37:E39 E41:E44 E71:E77 E119:E124 E112:E117 E17:E25">
      <formula1>s</formula1>
    </dataValidation>
    <dataValidation type="list" allowBlank="1" showInputMessage="1" showErrorMessage="1" sqref="D53 D16 D26 D36 D40 D45 D70 D62 D78 D91 D85 D111 D103 D118">
      <formula1>"All"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fitToHeight="0" orientation="portrait" r:id="rId1"/>
  <headerFooter alignWithMargins="0">
    <oddFooter>&amp;C&amp;"Times New Roman,Regular"&amp;12Page &amp;P</oddFooter>
  </headerFooter>
  <rowBreaks count="1" manualBreakCount="1">
    <brk id="127" max="16383" man="1"/>
  </rowBreaks>
  <ignoredErrors>
    <ignoredError sqref="E36 E17 E26 E40:E47 E53:E5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Project TNA Advanced</vt:lpstr>
      <vt:lpstr>'Project TNA Advanced'!Basic_Knowledge</vt:lpstr>
      <vt:lpstr>'Project TNA Advanced'!click_to_select_value</vt:lpstr>
      <vt:lpstr>'Project TNA Advanced'!CriteriaToPass</vt:lpstr>
      <vt:lpstr>'Project TNA Advanced'!Expert</vt:lpstr>
      <vt:lpstr>'Project TNA Advanced'!Good_Knowledge</vt:lpstr>
      <vt:lpstr>'Project TNA Advanced'!No_Knowledge</vt:lpstr>
      <vt:lpstr>'Project TNA Advanced'!s</vt:lpstr>
    </vt:vector>
  </TitlesOfParts>
  <Company>atim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Damonse</dc:creator>
  <cp:lastModifiedBy>Perry Damonse</cp:lastModifiedBy>
  <cp:lastPrinted>2012-08-13T08:16:48Z</cp:lastPrinted>
  <dcterms:created xsi:type="dcterms:W3CDTF">2012-08-01T05:50:47Z</dcterms:created>
  <dcterms:modified xsi:type="dcterms:W3CDTF">2012-09-26T02:50:56Z</dcterms:modified>
</cp:coreProperties>
</file>