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60" activeTab="2"/>
  </bookViews>
  <sheets>
    <sheet name="LRM" sheetId="1" r:id="rId1"/>
    <sheet name="LEN" sheetId="2" r:id="rId2"/>
    <sheet name="SUBSTITUTE" sheetId="3" r:id="rId3"/>
    <sheet name="T and VALUE" sheetId="4" r:id="rId4"/>
    <sheet name="TEXT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" i="3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" i="2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2" i="1"/>
  <c r="B2" i="1"/>
  <c r="B3" i="1"/>
  <c r="D3" i="1"/>
  <c r="B4" i="1"/>
  <c r="D4" i="1"/>
  <c r="B5" i="1"/>
  <c r="D5" i="1"/>
  <c r="B6" i="1"/>
  <c r="D6" i="1"/>
  <c r="B7" i="1"/>
  <c r="D7" i="1"/>
  <c r="B8" i="1"/>
  <c r="D8" i="1"/>
  <c r="B9" i="1"/>
  <c r="D9" i="1"/>
  <c r="B10" i="1"/>
  <c r="D10" i="1"/>
  <c r="B11" i="1"/>
  <c r="D11" i="1"/>
  <c r="B12" i="1"/>
  <c r="D12" i="1"/>
  <c r="B13" i="1"/>
  <c r="D13" i="1"/>
  <c r="B14" i="1"/>
  <c r="D14" i="1"/>
  <c r="B15" i="1"/>
  <c r="D15" i="1"/>
  <c r="B16" i="1"/>
  <c r="D16" i="1"/>
  <c r="B17" i="1"/>
  <c r="D17" i="1"/>
  <c r="B18" i="1"/>
  <c r="D18" i="1"/>
  <c r="B19" i="1"/>
  <c r="D19" i="1"/>
  <c r="B20" i="1"/>
  <c r="D20" i="1"/>
  <c r="B21" i="1"/>
  <c r="D21" i="1"/>
  <c r="B22" i="1"/>
  <c r="D22" i="1"/>
  <c r="B23" i="1"/>
  <c r="D23" i="1"/>
  <c r="B24" i="1"/>
  <c r="D24" i="1"/>
  <c r="B25" i="1"/>
  <c r="D25" i="1"/>
  <c r="B26" i="1"/>
  <c r="D26" i="1"/>
  <c r="B27" i="1"/>
  <c r="D27" i="1"/>
  <c r="B28" i="1"/>
  <c r="D28" i="1"/>
  <c r="B29" i="1"/>
  <c r="D29" i="1"/>
  <c r="B30" i="1"/>
  <c r="D30" i="1"/>
  <c r="B31" i="1"/>
  <c r="D31" i="1"/>
  <c r="B32" i="1"/>
  <c r="D32" i="1"/>
  <c r="B33" i="1"/>
  <c r="D33" i="1"/>
  <c r="B34" i="1"/>
  <c r="D34" i="1"/>
  <c r="B35" i="1"/>
  <c r="D35" i="1"/>
  <c r="B36" i="1"/>
  <c r="D36" i="1"/>
  <c r="B37" i="1"/>
  <c r="D37" i="1"/>
  <c r="B38" i="1"/>
  <c r="D38" i="1"/>
  <c r="B39" i="1"/>
  <c r="D39" i="1"/>
  <c r="D2" i="1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<sst xmlns="http://schemas.openxmlformats.org/spreadsheetml/2006/main" count="165" uniqueCount="112">
  <si>
    <t>PART NUMBER</t>
  </si>
  <si>
    <t>COUNTRY</t>
  </si>
  <si>
    <t>CITY</t>
  </si>
  <si>
    <t>PART</t>
  </si>
  <si>
    <t>AUSSYD103</t>
  </si>
  <si>
    <t>AUSSYD289</t>
  </si>
  <si>
    <t>USAIND877</t>
  </si>
  <si>
    <t>EURBEL334</t>
  </si>
  <si>
    <t>AUSBRI103</t>
  </si>
  <si>
    <t>AUSADL334</t>
  </si>
  <si>
    <t>USACHI356</t>
  </si>
  <si>
    <t>AUSSYD909</t>
  </si>
  <si>
    <t>EURNET334</t>
  </si>
  <si>
    <t>AUSPER111</t>
  </si>
  <si>
    <t>EURGER532</t>
  </si>
  <si>
    <t>USACHI446</t>
  </si>
  <si>
    <t>EURFRA881</t>
  </si>
  <si>
    <t>AUSTAS648</t>
  </si>
  <si>
    <t>EURFRA567</t>
  </si>
  <si>
    <t>AUSSYD935</t>
  </si>
  <si>
    <t>USANYC576</t>
  </si>
  <si>
    <t>EURITL671</t>
  </si>
  <si>
    <t>AUSMEL435</t>
  </si>
  <si>
    <t>EURGER990</t>
  </si>
  <si>
    <t>EURBEL990</t>
  </si>
  <si>
    <t>EURFRA289</t>
  </si>
  <si>
    <t>AUSMEL591</t>
  </si>
  <si>
    <t>CHIXAO758</t>
  </si>
  <si>
    <t>CHIBEI872</t>
  </si>
  <si>
    <t>CHIBEI554</t>
  </si>
  <si>
    <t>CHIXAO843</t>
  </si>
  <si>
    <t>AUSMEL723</t>
  </si>
  <si>
    <t>USAFLO820</t>
  </si>
  <si>
    <t>USAMEM548</t>
  </si>
  <si>
    <t>CHIBEI746</t>
  </si>
  <si>
    <t>No</t>
  </si>
  <si>
    <t>First Name</t>
  </si>
  <si>
    <t>Last Name</t>
  </si>
  <si>
    <t>Email Name</t>
  </si>
  <si>
    <t>Length</t>
  </si>
  <si>
    <t>Roger</t>
  </si>
  <si>
    <t>Wilson</t>
  </si>
  <si>
    <t>Mary</t>
  </si>
  <si>
    <t>Driscoll</t>
  </si>
  <si>
    <t>Kate</t>
  </si>
  <si>
    <t>Fu</t>
  </si>
  <si>
    <t>Julie</t>
  </si>
  <si>
    <t>Gregory</t>
  </si>
  <si>
    <t>Peter</t>
  </si>
  <si>
    <t>Harrison</t>
  </si>
  <si>
    <t>Harold</t>
  </si>
  <si>
    <t>Lowe</t>
  </si>
  <si>
    <t>Oscar</t>
  </si>
  <si>
    <t>Renn</t>
  </si>
  <si>
    <t>Melinda</t>
  </si>
  <si>
    <t>Wrill</t>
  </si>
  <si>
    <t>Fred</t>
  </si>
  <si>
    <t>Jackson</t>
  </si>
  <si>
    <t>Lewis</t>
  </si>
  <si>
    <t>Katherine</t>
  </si>
  <si>
    <t>Smith</t>
  </si>
  <si>
    <t>June</t>
  </si>
  <si>
    <t>Gregson</t>
  </si>
  <si>
    <t>Auguste</t>
  </si>
  <si>
    <t>Smythe</t>
  </si>
  <si>
    <t>Harry</t>
  </si>
  <si>
    <t>Jones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</si>
  <si>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</si>
  <si>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</si>
  <si>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</si>
  <si>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</si>
  <si>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</si>
  <si>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</si>
  <si>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</si>
  <si>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</si>
  <si>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</si>
  <si>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Pollard</t>
  </si>
  <si>
    <t>Email Address</t>
  </si>
  <si>
    <t>New Email Address</t>
  </si>
  <si>
    <t>Date</t>
  </si>
  <si>
    <t>Forecast</t>
  </si>
  <si>
    <t>Conditions</t>
  </si>
  <si>
    <t>7/3/11</t>
  </si>
  <si>
    <t>Monday</t>
  </si>
  <si>
    <t>Raining</t>
  </si>
  <si>
    <t>8/3/11</t>
  </si>
  <si>
    <t>Tuesday</t>
  </si>
  <si>
    <t>Sunny</t>
  </si>
  <si>
    <t>9/3/11</t>
  </si>
  <si>
    <t>Wednesday</t>
  </si>
  <si>
    <t>Storm</t>
  </si>
  <si>
    <t>10/3/11</t>
  </si>
  <si>
    <t>Thursday</t>
  </si>
  <si>
    <t>Thunder</t>
  </si>
  <si>
    <t>11/3/11</t>
  </si>
  <si>
    <t>Friday</t>
  </si>
  <si>
    <t>Showers</t>
  </si>
  <si>
    <t>ITEM</t>
  </si>
  <si>
    <t>PRICE</t>
  </si>
  <si>
    <t>CHARGE PERIOD (hrs)</t>
  </si>
  <si>
    <t>INVOICE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</si>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</sst>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1869B"/>
      <name val="Calibri"/>
      <family val="2"/>
    </font>
    <font>
      <b/>
      <sz val="11"/>
      <color rgb="FF366092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2" fillId="0" borderId="0" xfId="0" quotePrefix="1" applyNumberFormat="1" applyFont="1" applyFill="1" applyBorder="1"/>
    <xf numFmtId="0" fontId="2" fillId="0" borderId="0" xfId="0" applyNumberFormat="1" applyFont="1" applyFill="1" applyBorder="1"/>
    <xf numFmtId="9" fontId="2" fillId="0" borderId="0" xfId="0" applyNumberFormat="1" applyFont="1" applyFill="1" applyBorder="1"/>
    <xf numFmtId="0" fontId="2" fillId="0" borderId="0" xfId="0" quotePrefix="1" applyFont="1" applyFill="1" applyBorder="1"/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C2" sqref="C2:C39"/>
    </sheetView>
  </sheetViews>
  <sheetFormatPr defaultRowHeight="15" x14ac:dyDescent="0.25"/>
  <cols>
    <col min="1" max="1" width="17.28515625" style="3" bestFit="1" customWidth="1"/>
    <col min="2" max="2" width="10.28515625" style="3" bestFit="1" customWidth="1"/>
    <col min="3" max="16384" width="9.140625" style="3"/>
  </cols>
  <sheetData>
    <row r="1" spans="1:4" ht="15.75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3" t="s">
        <v>4</v>
      </c>
      <c r="B2" s="4" t="str">
        <f>LEFT(A2,3)</f>
        <v>AUS</v>
      </c>
      <c r="C2" s="4" t="str">
        <f>MID(A2,4,3)</f>
        <v>SYD</v>
      </c>
      <c r="D2" s="4" t="str">
        <f>RIGHT(A2,3)</f>
        <v>103</v>
      </c>
    </row>
    <row r="3" spans="1:4" x14ac:dyDescent="0.25">
      <c r="A3" s="3" t="s">
        <v>5</v>
      </c>
      <c r="B3" s="4" t="str">
        <f t="shared" ref="B3:B39" si="0">LEFT(A3,3)</f>
        <v>AUS</v>
      </c>
      <c r="C3" s="4" t="str">
        <f t="shared" ref="C3:C39" si="1">MID(A3,4,3)</f>
        <v>SYD</v>
      </c>
      <c r="D3" s="4" t="str">
        <f t="shared" ref="D3:D39" si="2">RIGHT(A3,3)</f>
        <v>289</v>
      </c>
    </row>
    <row r="4" spans="1:4" x14ac:dyDescent="0.25">
      <c r="A4" s="3" t="s">
        <v>6</v>
      </c>
      <c r="B4" s="4" t="str">
        <f t="shared" si="0"/>
        <v>USA</v>
      </c>
      <c r="C4" s="4" t="str">
        <f t="shared" si="1"/>
        <v>IND</v>
      </c>
      <c r="D4" s="4" t="str">
        <f t="shared" si="2"/>
        <v>877</v>
      </c>
    </row>
    <row r="5" spans="1:4" x14ac:dyDescent="0.25">
      <c r="A5" s="3" t="s">
        <v>7</v>
      </c>
      <c r="B5" s="4" t="str">
        <f t="shared" si="0"/>
        <v>EUR</v>
      </c>
      <c r="C5" s="4" t="str">
        <f t="shared" si="1"/>
        <v>BEL</v>
      </c>
      <c r="D5" s="4" t="str">
        <f t="shared" si="2"/>
        <v>334</v>
      </c>
    </row>
    <row r="6" spans="1:4" x14ac:dyDescent="0.25">
      <c r="A6" s="3" t="s">
        <v>8</v>
      </c>
      <c r="B6" s="4" t="str">
        <f t="shared" si="0"/>
        <v>AUS</v>
      </c>
      <c r="C6" s="4" t="str">
        <f t="shared" si="1"/>
        <v>BRI</v>
      </c>
      <c r="D6" s="4" t="str">
        <f t="shared" si="2"/>
        <v>103</v>
      </c>
    </row>
    <row r="7" spans="1:4" x14ac:dyDescent="0.25">
      <c r="A7" s="3" t="s">
        <v>9</v>
      </c>
      <c r="B7" s="4" t="str">
        <f t="shared" si="0"/>
        <v>AUS</v>
      </c>
      <c r="C7" s="4" t="str">
        <f t="shared" si="1"/>
        <v>ADL</v>
      </c>
      <c r="D7" s="4" t="str">
        <f t="shared" si="2"/>
        <v>334</v>
      </c>
    </row>
    <row r="8" spans="1:4" x14ac:dyDescent="0.25">
      <c r="A8" s="3" t="s">
        <v>6</v>
      </c>
      <c r="B8" s="4" t="str">
        <f t="shared" si="0"/>
        <v>USA</v>
      </c>
      <c r="C8" s="4" t="str">
        <f t="shared" si="1"/>
        <v>IND</v>
      </c>
      <c r="D8" s="4" t="str">
        <f t="shared" si="2"/>
        <v>877</v>
      </c>
    </row>
    <row r="9" spans="1:4" x14ac:dyDescent="0.25">
      <c r="A9" s="3" t="s">
        <v>10</v>
      </c>
      <c r="B9" s="4" t="str">
        <f t="shared" si="0"/>
        <v>USA</v>
      </c>
      <c r="C9" s="4" t="str">
        <f t="shared" si="1"/>
        <v>CHI</v>
      </c>
      <c r="D9" s="4" t="str">
        <f t="shared" si="2"/>
        <v>356</v>
      </c>
    </row>
    <row r="10" spans="1:4" x14ac:dyDescent="0.25">
      <c r="A10" s="3" t="s">
        <v>11</v>
      </c>
      <c r="B10" s="4" t="str">
        <f t="shared" si="0"/>
        <v>AUS</v>
      </c>
      <c r="C10" s="4" t="str">
        <f t="shared" si="1"/>
        <v>SYD</v>
      </c>
      <c r="D10" s="4" t="str">
        <f t="shared" si="2"/>
        <v>909</v>
      </c>
    </row>
    <row r="11" spans="1:4" x14ac:dyDescent="0.25">
      <c r="A11" s="3" t="s">
        <v>12</v>
      </c>
      <c r="B11" s="4" t="str">
        <f t="shared" si="0"/>
        <v>EUR</v>
      </c>
      <c r="C11" s="4" t="str">
        <f t="shared" si="1"/>
        <v>NET</v>
      </c>
      <c r="D11" s="4" t="str">
        <f t="shared" si="2"/>
        <v>334</v>
      </c>
    </row>
    <row r="12" spans="1:4" x14ac:dyDescent="0.25">
      <c r="A12" s="3" t="s">
        <v>13</v>
      </c>
      <c r="B12" s="4" t="str">
        <f t="shared" si="0"/>
        <v>AUS</v>
      </c>
      <c r="C12" s="4" t="str">
        <f t="shared" si="1"/>
        <v>PER</v>
      </c>
      <c r="D12" s="4" t="str">
        <f t="shared" si="2"/>
        <v>111</v>
      </c>
    </row>
    <row r="13" spans="1:4" x14ac:dyDescent="0.25">
      <c r="A13" s="3" t="s">
        <v>14</v>
      </c>
      <c r="B13" s="4" t="str">
        <f t="shared" si="0"/>
        <v>EUR</v>
      </c>
      <c r="C13" s="4" t="str">
        <f t="shared" si="1"/>
        <v>GER</v>
      </c>
      <c r="D13" s="4" t="str">
        <f t="shared" si="2"/>
        <v>532</v>
      </c>
    </row>
    <row r="14" spans="1:4" x14ac:dyDescent="0.25">
      <c r="A14" s="3" t="s">
        <v>14</v>
      </c>
      <c r="B14" s="4" t="str">
        <f t="shared" si="0"/>
        <v>EUR</v>
      </c>
      <c r="C14" s="4" t="str">
        <f t="shared" si="1"/>
        <v>GER</v>
      </c>
      <c r="D14" s="4" t="str">
        <f t="shared" si="2"/>
        <v>532</v>
      </c>
    </row>
    <row r="15" spans="1:4" x14ac:dyDescent="0.25">
      <c r="A15" s="3" t="s">
        <v>15</v>
      </c>
      <c r="B15" s="4" t="str">
        <f t="shared" si="0"/>
        <v>USA</v>
      </c>
      <c r="C15" s="4" t="str">
        <f t="shared" si="1"/>
        <v>CHI</v>
      </c>
      <c r="D15" s="4" t="str">
        <f t="shared" si="2"/>
        <v>446</v>
      </c>
    </row>
    <row r="16" spans="1:4" x14ac:dyDescent="0.25">
      <c r="A16" s="3" t="s">
        <v>16</v>
      </c>
      <c r="B16" s="4" t="str">
        <f t="shared" si="0"/>
        <v>EUR</v>
      </c>
      <c r="C16" s="4" t="str">
        <f t="shared" si="1"/>
        <v>FRA</v>
      </c>
      <c r="D16" s="4" t="str">
        <f t="shared" si="2"/>
        <v>881</v>
      </c>
    </row>
    <row r="17" spans="1:4" x14ac:dyDescent="0.25">
      <c r="A17" s="3" t="s">
        <v>17</v>
      </c>
      <c r="B17" s="4" t="str">
        <f t="shared" si="0"/>
        <v>AUS</v>
      </c>
      <c r="C17" s="4" t="str">
        <f t="shared" si="1"/>
        <v>TAS</v>
      </c>
      <c r="D17" s="4" t="str">
        <f t="shared" si="2"/>
        <v>648</v>
      </c>
    </row>
    <row r="18" spans="1:4" x14ac:dyDescent="0.25">
      <c r="A18" s="3" t="s">
        <v>18</v>
      </c>
      <c r="B18" s="4" t="str">
        <f t="shared" si="0"/>
        <v>EUR</v>
      </c>
      <c r="C18" s="4" t="str">
        <f t="shared" si="1"/>
        <v>FRA</v>
      </c>
      <c r="D18" s="4" t="str">
        <f t="shared" si="2"/>
        <v>567</v>
      </c>
    </row>
    <row r="19" spans="1:4" x14ac:dyDescent="0.25">
      <c r="A19" s="3" t="s">
        <v>19</v>
      </c>
      <c r="B19" s="4" t="str">
        <f t="shared" si="0"/>
        <v>AUS</v>
      </c>
      <c r="C19" s="4" t="str">
        <f t="shared" si="1"/>
        <v>SYD</v>
      </c>
      <c r="D19" s="4" t="str">
        <f t="shared" si="2"/>
        <v>935</v>
      </c>
    </row>
    <row r="20" spans="1:4" x14ac:dyDescent="0.25">
      <c r="A20" s="3" t="s">
        <v>20</v>
      </c>
      <c r="B20" s="4" t="str">
        <f t="shared" si="0"/>
        <v>USA</v>
      </c>
      <c r="C20" s="4" t="str">
        <f t="shared" si="1"/>
        <v>NYC</v>
      </c>
      <c r="D20" s="4" t="str">
        <f t="shared" si="2"/>
        <v>576</v>
      </c>
    </row>
    <row r="21" spans="1:4" x14ac:dyDescent="0.25">
      <c r="A21" s="3" t="s">
        <v>21</v>
      </c>
      <c r="B21" s="4" t="str">
        <f t="shared" si="0"/>
        <v>EUR</v>
      </c>
      <c r="C21" s="4" t="str">
        <f t="shared" si="1"/>
        <v>ITL</v>
      </c>
      <c r="D21" s="4" t="str">
        <f t="shared" si="2"/>
        <v>671</v>
      </c>
    </row>
    <row r="22" spans="1:4" x14ac:dyDescent="0.25">
      <c r="A22" s="3" t="s">
        <v>22</v>
      </c>
      <c r="B22" s="4" t="str">
        <f t="shared" si="0"/>
        <v>AUS</v>
      </c>
      <c r="C22" s="4" t="str">
        <f t="shared" si="1"/>
        <v>MEL</v>
      </c>
      <c r="D22" s="4" t="str">
        <f t="shared" si="2"/>
        <v>435</v>
      </c>
    </row>
    <row r="23" spans="1:4" x14ac:dyDescent="0.25">
      <c r="A23" s="3" t="s">
        <v>23</v>
      </c>
      <c r="B23" s="4" t="str">
        <f t="shared" si="0"/>
        <v>EUR</v>
      </c>
      <c r="C23" s="4" t="str">
        <f t="shared" si="1"/>
        <v>GER</v>
      </c>
      <c r="D23" s="4" t="str">
        <f t="shared" si="2"/>
        <v>990</v>
      </c>
    </row>
    <row r="24" spans="1:4" x14ac:dyDescent="0.25">
      <c r="A24" s="3" t="s">
        <v>24</v>
      </c>
      <c r="B24" s="4" t="str">
        <f t="shared" si="0"/>
        <v>EUR</v>
      </c>
      <c r="C24" s="4" t="str">
        <f t="shared" si="1"/>
        <v>BEL</v>
      </c>
      <c r="D24" s="4" t="str">
        <f t="shared" si="2"/>
        <v>990</v>
      </c>
    </row>
    <row r="25" spans="1:4" x14ac:dyDescent="0.25">
      <c r="A25" s="3" t="s">
        <v>24</v>
      </c>
      <c r="B25" s="4" t="str">
        <f t="shared" si="0"/>
        <v>EUR</v>
      </c>
      <c r="C25" s="4" t="str">
        <f t="shared" si="1"/>
        <v>BEL</v>
      </c>
      <c r="D25" s="4" t="str">
        <f t="shared" si="2"/>
        <v>990</v>
      </c>
    </row>
    <row r="26" spans="1:4" x14ac:dyDescent="0.25">
      <c r="A26" s="3" t="s">
        <v>25</v>
      </c>
      <c r="B26" s="4" t="str">
        <f t="shared" si="0"/>
        <v>EUR</v>
      </c>
      <c r="C26" s="4" t="str">
        <f t="shared" si="1"/>
        <v>FRA</v>
      </c>
      <c r="D26" s="4" t="str">
        <f t="shared" si="2"/>
        <v>289</v>
      </c>
    </row>
    <row r="27" spans="1:4" x14ac:dyDescent="0.25">
      <c r="A27" s="3" t="s">
        <v>26</v>
      </c>
      <c r="B27" s="4" t="str">
        <f t="shared" si="0"/>
        <v>AUS</v>
      </c>
      <c r="C27" s="4" t="str">
        <f t="shared" si="1"/>
        <v>MEL</v>
      </c>
      <c r="D27" s="4" t="str">
        <f t="shared" si="2"/>
        <v>591</v>
      </c>
    </row>
    <row r="28" spans="1:4" x14ac:dyDescent="0.25">
      <c r="A28" s="3" t="s">
        <v>27</v>
      </c>
      <c r="B28" s="4" t="str">
        <f t="shared" si="0"/>
        <v>CHI</v>
      </c>
      <c r="C28" s="4" t="str">
        <f t="shared" si="1"/>
        <v>XAO</v>
      </c>
      <c r="D28" s="4" t="str">
        <f t="shared" si="2"/>
        <v>758</v>
      </c>
    </row>
    <row r="29" spans="1:4" x14ac:dyDescent="0.25">
      <c r="A29" s="3" t="s">
        <v>8</v>
      </c>
      <c r="B29" s="4" t="str">
        <f t="shared" si="0"/>
        <v>AUS</v>
      </c>
      <c r="C29" s="4" t="str">
        <f t="shared" si="1"/>
        <v>BRI</v>
      </c>
      <c r="D29" s="4" t="str">
        <f t="shared" si="2"/>
        <v>103</v>
      </c>
    </row>
    <row r="30" spans="1:4" x14ac:dyDescent="0.25">
      <c r="A30" s="3" t="s">
        <v>28</v>
      </c>
      <c r="B30" s="4" t="str">
        <f t="shared" si="0"/>
        <v>CHI</v>
      </c>
      <c r="C30" s="4" t="str">
        <f t="shared" si="1"/>
        <v>BEI</v>
      </c>
      <c r="D30" s="4" t="str">
        <f t="shared" si="2"/>
        <v>872</v>
      </c>
    </row>
    <row r="31" spans="1:4" x14ac:dyDescent="0.25">
      <c r="A31" s="3" t="s">
        <v>29</v>
      </c>
      <c r="B31" s="4" t="str">
        <f t="shared" si="0"/>
        <v>CHI</v>
      </c>
      <c r="C31" s="4" t="str">
        <f t="shared" si="1"/>
        <v>BEI</v>
      </c>
      <c r="D31" s="4" t="str">
        <f t="shared" si="2"/>
        <v>554</v>
      </c>
    </row>
    <row r="32" spans="1:4" x14ac:dyDescent="0.25">
      <c r="A32" s="3" t="s">
        <v>13</v>
      </c>
      <c r="B32" s="4" t="str">
        <f t="shared" si="0"/>
        <v>AUS</v>
      </c>
      <c r="C32" s="4" t="str">
        <f t="shared" si="1"/>
        <v>PER</v>
      </c>
      <c r="D32" s="4" t="str">
        <f t="shared" si="2"/>
        <v>111</v>
      </c>
    </row>
    <row r="33" spans="1:4" x14ac:dyDescent="0.25">
      <c r="A33" s="3" t="s">
        <v>30</v>
      </c>
      <c r="B33" s="4" t="str">
        <f t="shared" si="0"/>
        <v>CHI</v>
      </c>
      <c r="C33" s="4" t="str">
        <f t="shared" si="1"/>
        <v>XAO</v>
      </c>
      <c r="D33" s="4" t="str">
        <f t="shared" si="2"/>
        <v>843</v>
      </c>
    </row>
    <row r="34" spans="1:4" x14ac:dyDescent="0.25">
      <c r="A34" s="3" t="s">
        <v>31</v>
      </c>
      <c r="B34" s="4" t="str">
        <f t="shared" si="0"/>
        <v>AUS</v>
      </c>
      <c r="C34" s="4" t="str">
        <f t="shared" si="1"/>
        <v>MEL</v>
      </c>
      <c r="D34" s="4" t="str">
        <f t="shared" si="2"/>
        <v>723</v>
      </c>
    </row>
    <row r="35" spans="1:4" x14ac:dyDescent="0.25">
      <c r="A35" s="3" t="s">
        <v>32</v>
      </c>
      <c r="B35" s="4" t="str">
        <f t="shared" si="0"/>
        <v>USA</v>
      </c>
      <c r="C35" s="4" t="str">
        <f t="shared" si="1"/>
        <v>FLO</v>
      </c>
      <c r="D35" s="4" t="str">
        <f t="shared" si="2"/>
        <v>820</v>
      </c>
    </row>
    <row r="36" spans="1:4" x14ac:dyDescent="0.25">
      <c r="A36" s="3" t="s">
        <v>33</v>
      </c>
      <c r="B36" s="4" t="str">
        <f t="shared" si="0"/>
        <v>USA</v>
      </c>
      <c r="C36" s="4" t="str">
        <f t="shared" si="1"/>
        <v>MEM</v>
      </c>
      <c r="D36" s="4" t="str">
        <f t="shared" si="2"/>
        <v>548</v>
      </c>
    </row>
    <row r="37" spans="1:4" x14ac:dyDescent="0.25">
      <c r="A37" s="3" t="s">
        <v>33</v>
      </c>
      <c r="B37" s="4" t="str">
        <f t="shared" si="0"/>
        <v>USA</v>
      </c>
      <c r="C37" s="4" t="str">
        <f t="shared" si="1"/>
        <v>MEM</v>
      </c>
      <c r="D37" s="4" t="str">
        <f t="shared" si="2"/>
        <v>548</v>
      </c>
    </row>
    <row r="38" spans="1:4" x14ac:dyDescent="0.25">
      <c r="A38" s="3" t="s">
        <v>34</v>
      </c>
      <c r="B38" s="4" t="str">
        <f t="shared" si="0"/>
        <v>CHI</v>
      </c>
      <c r="C38" s="4" t="str">
        <f t="shared" si="1"/>
        <v>BEI</v>
      </c>
      <c r="D38" s="4" t="str">
        <f t="shared" si="2"/>
        <v>746</v>
      </c>
    </row>
    <row r="39" spans="1:4" x14ac:dyDescent="0.25">
      <c r="A39" s="3" t="s">
        <v>20</v>
      </c>
      <c r="B39" s="4" t="str">
        <f t="shared" si="0"/>
        <v>USA</v>
      </c>
      <c r="C39" s="4" t="str">
        <f t="shared" si="1"/>
        <v>NYC</v>
      </c>
      <c r="D39" s="4" t="str">
        <f t="shared" si="2"/>
        <v>576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E2" sqref="E2:E21"/>
    </sheetView>
  </sheetViews>
  <sheetFormatPr defaultRowHeight="15" x14ac:dyDescent="0.25"/>
  <cols>
    <col min="1" max="1" width="9.140625" style="3"/>
    <col min="2" max="2" width="11.42578125" style="3" bestFit="1" customWidth="1"/>
    <col min="3" max="3" width="11.140625" style="3" bestFit="1" customWidth="1"/>
    <col min="4" max="4" width="16.85546875" style="3" customWidth="1"/>
    <col min="5" max="5" width="17.42578125" style="3" customWidth="1"/>
    <col min="6" max="6" width="9.140625" style="3" customWidth="1"/>
    <col min="7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5" t="s">
        <v>38</v>
      </c>
      <c r="E1" s="7" t="s">
        <v>39</v>
      </c>
    </row>
    <row r="2" spans="1:5" x14ac:dyDescent="0.25">
      <c r="A2" s="4">
        <v>1</v>
      </c>
      <c r="B2" s="3" t="s">
        <v>40</v>
      </c>
      <c r="C2" s="3" t="s">
        <v>41</v>
      </c>
      <c r="D2" s="4" t="str">
        <f>LOWER(CONCATENATE(B2,C2))</f>
        <v>rogerwilson</v>
      </c>
      <c r="E2" s="3">
        <f>LEN(D2)</f>
        <v>11</v>
      </c>
    </row>
    <row r="3" spans="1:5" x14ac:dyDescent="0.25">
      <c r="A3" s="4">
        <v>2</v>
      </c>
      <c r="B3" s="3" t="s">
        <v>42</v>
      </c>
      <c r="C3" s="3" t="s">
        <v>43</v>
      </c>
      <c r="D3" s="4" t="str">
        <f t="shared" ref="D3:D21" si="0">LOWER(CONCATENATE(B3,C3))</f>
        <v>marydriscoll</v>
      </c>
      <c r="E3" s="3">
        <f t="shared" ref="E3:E21" si="1">LEN(D3)</f>
        <v>12</v>
      </c>
    </row>
    <row r="4" spans="1:5" x14ac:dyDescent="0.25">
      <c r="A4" s="4">
        <v>3</v>
      </c>
      <c r="B4" s="3" t="s">
        <v>44</v>
      </c>
      <c r="C4" s="3" t="s">
        <v>45</v>
      </c>
      <c r="D4" s="4" t="str">
        <f t="shared" si="0"/>
        <v>katefu</v>
      </c>
      <c r="E4" s="3">
        <f t="shared" si="1"/>
        <v>6</v>
      </c>
    </row>
    <row r="5" spans="1:5" x14ac:dyDescent="0.25">
      <c r="A5" s="4">
        <v>4</v>
      </c>
      <c r="B5" s="3" t="s">
        <v>46</v>
      </c>
      <c r="C5" s="3" t="s">
        <v>47</v>
      </c>
      <c r="D5" s="4" t="str">
        <f t="shared" si="0"/>
        <v>juliegregory</v>
      </c>
      <c r="E5" s="3">
        <f t="shared" si="1"/>
        <v>12</v>
      </c>
    </row>
    <row r="6" spans="1:5" x14ac:dyDescent="0.25">
      <c r="A6" s="4">
        <v>5</v>
      </c>
      <c r="B6" s="3" t="s">
        <v>48</v>
      </c>
      <c r="C6" s="3" t="s">
        <v>49</v>
      </c>
      <c r="D6" s="4" t="str">
        <f t="shared" si="0"/>
        <v>peterharrison</v>
      </c>
      <c r="E6" s="3">
        <f t="shared" si="1"/>
        <v>13</v>
      </c>
    </row>
    <row r="7" spans="1:5" x14ac:dyDescent="0.25">
      <c r="A7" s="4">
        <v>6</v>
      </c>
      <c r="B7" s="3" t="s">
        <v>50</v>
      </c>
      <c r="C7" s="3" t="s">
        <v>51</v>
      </c>
      <c r="D7" s="4" t="str">
        <f t="shared" si="0"/>
        <v>haroldlowe</v>
      </c>
      <c r="E7" s="3">
        <f t="shared" si="1"/>
        <v>10</v>
      </c>
    </row>
    <row r="8" spans="1:5" x14ac:dyDescent="0.25">
      <c r="A8" s="4">
        <v>7</v>
      </c>
      <c r="B8" s="3" t="s">
        <v>52</v>
      </c>
      <c r="C8" s="3" t="s">
        <v>53</v>
      </c>
      <c r="D8" s="4" t="str">
        <f t="shared" si="0"/>
        <v>oscarrenn</v>
      </c>
      <c r="E8" s="3">
        <f t="shared" si="1"/>
        <v>9</v>
      </c>
    </row>
    <row r="9" spans="1:5" x14ac:dyDescent="0.25">
      <c r="A9" s="4">
        <v>8</v>
      </c>
      <c r="B9" s="3" t="s">
        <v>54</v>
      </c>
      <c r="C9" s="3" t="s">
        <v>55</v>
      </c>
      <c r="D9" s="4" t="str">
        <f t="shared" si="0"/>
        <v>melindawrill</v>
      </c>
      <c r="E9" s="3">
        <f t="shared" si="1"/>
        <v>12</v>
      </c>
    </row>
    <row r="10" spans="1:5" x14ac:dyDescent="0.25">
      <c r="A10" s="4">
        <v>9</v>
      </c>
      <c r="B10" s="3" t="s">
        <v>56</v>
      </c>
      <c r="C10" s="3" t="s">
        <v>57</v>
      </c>
      <c r="D10" s="4" t="str">
        <f t="shared" si="0"/>
        <v>fredjackson</v>
      </c>
      <c r="E10" s="3">
        <f t="shared" si="1"/>
        <v>11</v>
      </c>
    </row>
    <row r="11" spans="1:5" x14ac:dyDescent="0.25">
      <c r="A11" s="4">
        <v>10</v>
      </c>
      <c r="B11" s="3" t="s">
        <v>42</v>
      </c>
      <c r="C11" s="3" t="s">
        <v>58</v>
      </c>
      <c r="D11" s="4" t="str">
        <f t="shared" si="0"/>
        <v>marylewis</v>
      </c>
      <c r="E11" s="3">
        <f t="shared" si="1"/>
        <v>9</v>
      </c>
    </row>
    <row r="12" spans="1:5" x14ac:dyDescent="0.25">
      <c r="A12" s="4">
        <v>11</v>
      </c>
      <c r="B12" s="3" t="s">
        <v>59</v>
      </c>
      <c r="C12" s="3" t="s">
        <v>60</v>
      </c>
      <c r="D12" s="4" t="str">
        <f t="shared" si="0"/>
        <v>katherinesmith</v>
      </c>
      <c r="E12" s="3">
        <f t="shared" si="1"/>
        <v>14</v>
      </c>
    </row>
    <row r="13" spans="1:5" x14ac:dyDescent="0.25">
      <c r="A13" s="4">
        <v>12</v>
      </c>
      <c r="B13" s="3" t="s">
        <v>61</v>
      </c>
      <c r="C13" s="3" t="s">
        <v>62</v>
      </c>
      <c r="D13" s="4" t="str">
        <f t="shared" si="0"/>
        <v>junegregson</v>
      </c>
      <c r="E13" s="3">
        <f t="shared" si="1"/>
        <v>11</v>
      </c>
    </row>
    <row r="14" spans="1:5" x14ac:dyDescent="0.25">
      <c r="A14" s="4">
        <v>13</v>
      </c>
      <c r="B14" s="3" t="s">
        <v>63</v>
      </c>
      <c r="C14" s="3" t="s">
        <v>64</v>
      </c>
      <c r="D14" s="4" t="str">
        <f t="shared" si="0"/>
        <v>augustesmythe</v>
      </c>
      <c r="E14" s="3">
        <f t="shared" si="1"/>
        <v>13</v>
      </c>
    </row>
    <row r="15" spans="1:5" x14ac:dyDescent="0.25">
      <c r="A15" s="4">
        <v>14</v>
      </c>
      <c r="B15" s="3" t="s">
        <v>65</v>
      </c>
      <c r="C15" s="3" t="s">
        <v>66</v>
      </c>
      <c r="D15" s="4" t="str">
        <f t="shared" si="0"/>
        <v>harryjones</v>
      </c>
      <c r="E15" s="3">
        <f t="shared" si="1"/>
        <v>10</v>
      </c>
    </row>
    <row r="16" spans="1:5" x14ac:dyDescent="0.25">
      <c r="A16" s="4">
        <v>15</v>
      </c>
      <c r="B16" s="3" t="s">
        <v>67</v>
      </c>
      <c r="C16" s="3" t="s">
        <v>68</v>
      </c>
      <c r="D16" s="4" t="str">
        <f t="shared" si="0"/>
        <v>wilburjohnson</v>
      </c>
      <c r="E16" s="3">
        <f t="shared" si="1"/>
        <v>13</v>
      </c>
    </row>
    <row r="17" spans="1:5" x14ac:dyDescent="0.25">
      <c r="A17" s="4">
        <v>16</v>
      </c>
      <c r="B17" s="3" t="s">
        <v>69</v>
      </c>
      <c r="C17" s="3" t="s">
        <v>70</v>
      </c>
      <c r="D17" s="4" t="str">
        <f t="shared" si="0"/>
        <v>donaldkendall</v>
      </c>
      <c r="E17" s="3">
        <f t="shared" si="1"/>
        <v>13</v>
      </c>
    </row>
    <row r="18" spans="1:5" x14ac:dyDescent="0.25">
      <c r="A18" s="4">
        <v>17</v>
      </c>
      <c r="B18" s="3" t="s">
        <v>71</v>
      </c>
      <c r="C18" s="3" t="s">
        <v>58</v>
      </c>
      <c r="D18" s="4" t="str">
        <f t="shared" si="0"/>
        <v>shellylewis</v>
      </c>
      <c r="E18" s="3">
        <f t="shared" si="1"/>
        <v>11</v>
      </c>
    </row>
    <row r="19" spans="1:5" x14ac:dyDescent="0.25">
      <c r="A19" s="4">
        <v>18</v>
      </c>
      <c r="B19" s="3" t="s">
        <v>72</v>
      </c>
      <c r="C19" s="3" t="s">
        <v>73</v>
      </c>
      <c r="D19" s="4" t="str">
        <f t="shared" si="0"/>
        <v>samanthamartin</v>
      </c>
      <c r="E19" s="3">
        <f t="shared" si="1"/>
        <v>14</v>
      </c>
    </row>
    <row r="20" spans="1:5" x14ac:dyDescent="0.25">
      <c r="A20" s="4">
        <v>19</v>
      </c>
      <c r="B20" s="3" t="s">
        <v>74</v>
      </c>
      <c r="C20" s="3" t="s">
        <v>75</v>
      </c>
      <c r="D20" s="4" t="str">
        <f t="shared" si="0"/>
        <v>louisevincenzo</v>
      </c>
      <c r="E20" s="3">
        <f t="shared" si="1"/>
        <v>14</v>
      </c>
    </row>
    <row r="21" spans="1:5" x14ac:dyDescent="0.25">
      <c r="A21" s="4">
        <v>20</v>
      </c>
      <c r="B21" s="3" t="s">
        <v>73</v>
      </c>
      <c r="C21" s="3" t="s">
        <v>76</v>
      </c>
      <c r="D21" s="4" t="str">
        <f t="shared" si="0"/>
        <v>martinpollard</v>
      </c>
      <c r="E21" s="3">
        <f t="shared" si="1"/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E2" sqref="E2:E21"/>
    </sheetView>
  </sheetViews>
  <sheetFormatPr defaultRowHeight="15" x14ac:dyDescent="0.25"/>
  <cols>
    <col min="1" max="1" width="9.140625" style="3"/>
    <col min="2" max="3" width="14.140625" style="3" customWidth="1"/>
    <col min="4" max="4" width="34.7109375" style="3" customWidth="1"/>
    <col min="5" max="5" width="36.7109375" style="3" customWidth="1"/>
    <col min="6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6" t="s">
        <v>77</v>
      </c>
      <c r="E1" s="6" t="s">
        <v>78</v>
      </c>
    </row>
    <row r="2" spans="1:5" x14ac:dyDescent="0.25">
      <c r="A2" s="4">
        <v>1</v>
      </c>
      <c r="B2" s="3" t="s">
        <v>40</v>
      </c>
      <c r="C2" s="3" t="s">
        <v>41</v>
      </c>
      <c r="D2" s="3" t="str">
        <f>LOWER(CONCATENATE(B2,C2,"@alpheius.com.au"))</f>
        <v>rogerwilson@alpheius.com.au</v>
      </c>
      <c r="E2" s="3" t="str">
        <f>SUBSTITUTE(D2,"alpheius","AGE")</f>
        <v>rogerwilson@AGE.com.au</v>
      </c>
    </row>
    <row r="3" spans="1:5" x14ac:dyDescent="0.25">
      <c r="A3" s="4">
        <v>2</v>
      </c>
      <c r="B3" s="3" t="s">
        <v>42</v>
      </c>
      <c r="C3" s="3" t="s">
        <v>43</v>
      </c>
      <c r="D3" s="3" t="str">
        <f t="shared" ref="D3:D21" si="0">LOWER(CONCATENATE(B3,C3,"@alpheius.com.au"))</f>
        <v>marydriscoll@alpheius.com.au</v>
      </c>
      <c r="E3" s="3" t="str">
        <f t="shared" ref="E3:E21" si="1">SUBSTITUTE(D3,"alpheius","AGE")</f>
        <v>marydriscoll@AGE.com.au</v>
      </c>
    </row>
    <row r="4" spans="1:5" x14ac:dyDescent="0.25">
      <c r="A4" s="4">
        <v>3</v>
      </c>
      <c r="B4" s="3" t="s">
        <v>44</v>
      </c>
      <c r="C4" s="3" t="s">
        <v>45</v>
      </c>
      <c r="D4" s="3" t="str">
        <f t="shared" si="0"/>
        <v>katefu@alpheius.com.au</v>
      </c>
      <c r="E4" s="3" t="str">
        <f t="shared" si="1"/>
        <v>katefu@AGE.com.au</v>
      </c>
    </row>
    <row r="5" spans="1:5" x14ac:dyDescent="0.25">
      <c r="A5" s="4">
        <v>4</v>
      </c>
      <c r="B5" s="3" t="s">
        <v>46</v>
      </c>
      <c r="C5" s="3" t="s">
        <v>47</v>
      </c>
      <c r="D5" s="3" t="str">
        <f t="shared" si="0"/>
        <v>juliegregory@alpheius.com.au</v>
      </c>
      <c r="E5" s="3" t="str">
        <f t="shared" si="1"/>
        <v>juliegregory@AGE.com.au</v>
      </c>
    </row>
    <row r="6" spans="1:5" x14ac:dyDescent="0.25">
      <c r="A6" s="4">
        <v>5</v>
      </c>
      <c r="B6" s="3" t="s">
        <v>48</v>
      </c>
      <c r="C6" s="3" t="s">
        <v>49</v>
      </c>
      <c r="D6" s="3" t="str">
        <f t="shared" si="0"/>
        <v>peterharrison@alpheius.com.au</v>
      </c>
      <c r="E6" s="3" t="str">
        <f t="shared" si="1"/>
        <v>peterharrison@AGE.com.au</v>
      </c>
    </row>
    <row r="7" spans="1:5" x14ac:dyDescent="0.25">
      <c r="A7" s="4">
        <v>6</v>
      </c>
      <c r="B7" s="3" t="s">
        <v>50</v>
      </c>
      <c r="C7" s="3" t="s">
        <v>51</v>
      </c>
      <c r="D7" s="3" t="str">
        <f t="shared" si="0"/>
        <v>haroldlowe@alpheius.com.au</v>
      </c>
      <c r="E7" s="3" t="str">
        <f t="shared" si="1"/>
        <v>haroldlowe@AGE.com.au</v>
      </c>
    </row>
    <row r="8" spans="1:5" x14ac:dyDescent="0.25">
      <c r="A8" s="4">
        <v>7</v>
      </c>
      <c r="B8" s="3" t="s">
        <v>52</v>
      </c>
      <c r="C8" s="3" t="s">
        <v>53</v>
      </c>
      <c r="D8" s="3" t="str">
        <f t="shared" si="0"/>
        <v>oscarrenn@alpheius.com.au</v>
      </c>
      <c r="E8" s="3" t="str">
        <f t="shared" si="1"/>
        <v>oscarrenn@AGE.com.au</v>
      </c>
    </row>
    <row r="9" spans="1:5" x14ac:dyDescent="0.25">
      <c r="A9" s="4">
        <v>8</v>
      </c>
      <c r="B9" s="3" t="s">
        <v>54</v>
      </c>
      <c r="C9" s="3" t="s">
        <v>55</v>
      </c>
      <c r="D9" s="3" t="str">
        <f t="shared" si="0"/>
        <v>melindawrill@alpheius.com.au</v>
      </c>
      <c r="E9" s="3" t="str">
        <f t="shared" si="1"/>
        <v>melindawrill@AGE.com.au</v>
      </c>
    </row>
    <row r="10" spans="1:5" x14ac:dyDescent="0.25">
      <c r="A10" s="4">
        <v>9</v>
      </c>
      <c r="B10" s="3" t="s">
        <v>56</v>
      </c>
      <c r="C10" s="3" t="s">
        <v>57</v>
      </c>
      <c r="D10" s="3" t="str">
        <f t="shared" si="0"/>
        <v>fredjackson@alpheius.com.au</v>
      </c>
      <c r="E10" s="3" t="str">
        <f t="shared" si="1"/>
        <v>fredjackson@AGE.com.au</v>
      </c>
    </row>
    <row r="11" spans="1:5" x14ac:dyDescent="0.25">
      <c r="A11" s="4">
        <v>10</v>
      </c>
      <c r="B11" s="3" t="s">
        <v>42</v>
      </c>
      <c r="C11" s="3" t="s">
        <v>58</v>
      </c>
      <c r="D11" s="3" t="str">
        <f t="shared" si="0"/>
        <v>marylewis@alpheius.com.au</v>
      </c>
      <c r="E11" s="3" t="str">
        <f t="shared" si="1"/>
        <v>marylewis@AGE.com.au</v>
      </c>
    </row>
    <row r="12" spans="1:5" x14ac:dyDescent="0.25">
      <c r="A12" s="4">
        <v>11</v>
      </c>
      <c r="B12" s="3" t="s">
        <v>59</v>
      </c>
      <c r="C12" s="3" t="s">
        <v>60</v>
      </c>
      <c r="D12" s="3" t="str">
        <f t="shared" si="0"/>
        <v>katherinesmith@alpheius.com.au</v>
      </c>
      <c r="E12" s="3" t="str">
        <f t="shared" si="1"/>
        <v>katherinesmith@AGE.com.au</v>
      </c>
    </row>
    <row r="13" spans="1:5" x14ac:dyDescent="0.25">
      <c r="A13" s="4">
        <v>12</v>
      </c>
      <c r="B13" s="3" t="s">
        <v>61</v>
      </c>
      <c r="C13" s="3" t="s">
        <v>62</v>
      </c>
      <c r="D13" s="3" t="str">
        <f t="shared" si="0"/>
        <v>junegregson@alpheius.com.au</v>
      </c>
      <c r="E13" s="3" t="str">
        <f t="shared" si="1"/>
        <v>junegregson@AGE.com.au</v>
      </c>
    </row>
    <row r="14" spans="1:5" x14ac:dyDescent="0.25">
      <c r="A14" s="4">
        <v>13</v>
      </c>
      <c r="B14" s="3" t="s">
        <v>63</v>
      </c>
      <c r="C14" s="3" t="s">
        <v>64</v>
      </c>
      <c r="D14" s="3" t="str">
        <f t="shared" si="0"/>
        <v>augustesmythe@alpheius.com.au</v>
      </c>
      <c r="E14" s="3" t="str">
        <f t="shared" si="1"/>
        <v>augustesmythe@AGE.com.au</v>
      </c>
    </row>
    <row r="15" spans="1:5" x14ac:dyDescent="0.25">
      <c r="A15" s="4">
        <v>14</v>
      </c>
      <c r="B15" s="3" t="s">
        <v>65</v>
      </c>
      <c r="C15" s="3" t="s">
        <v>66</v>
      </c>
      <c r="D15" s="3" t="str">
        <f t="shared" si="0"/>
        <v>harryjones@alpheius.com.au</v>
      </c>
      <c r="E15" s="3" t="str">
        <f t="shared" si="1"/>
        <v>harryjones@AGE.com.au</v>
      </c>
    </row>
    <row r="16" spans="1:5" x14ac:dyDescent="0.25">
      <c r="A16" s="4">
        <v>15</v>
      </c>
      <c r="B16" s="3" t="s">
        <v>67</v>
      </c>
      <c r="C16" s="3" t="s">
        <v>68</v>
      </c>
      <c r="D16" s="3" t="str">
        <f t="shared" si="0"/>
        <v>wilburjohnson@alpheius.com.au</v>
      </c>
      <c r="E16" s="3" t="str">
        <f t="shared" si="1"/>
        <v>wilburjohnson@AGE.com.au</v>
      </c>
    </row>
    <row r="17" spans="1:5" x14ac:dyDescent="0.25">
      <c r="A17" s="4">
        <v>16</v>
      </c>
      <c r="B17" s="3" t="s">
        <v>69</v>
      </c>
      <c r="C17" s="3" t="s">
        <v>70</v>
      </c>
      <c r="D17" s="3" t="str">
        <f t="shared" si="0"/>
        <v>donaldkendall@alpheius.com.au</v>
      </c>
      <c r="E17" s="3" t="str">
        <f t="shared" si="1"/>
        <v>donaldkendall@AGE.com.au</v>
      </c>
    </row>
    <row r="18" spans="1:5" x14ac:dyDescent="0.25">
      <c r="A18" s="4">
        <v>17</v>
      </c>
      <c r="B18" s="3" t="s">
        <v>71</v>
      </c>
      <c r="C18" s="3" t="s">
        <v>58</v>
      </c>
      <c r="D18" s="3" t="str">
        <f t="shared" si="0"/>
        <v>shellylewis@alpheius.com.au</v>
      </c>
      <c r="E18" s="3" t="str">
        <f t="shared" si="1"/>
        <v>shellylewis@AGE.com.au</v>
      </c>
    </row>
    <row r="19" spans="1:5" x14ac:dyDescent="0.25">
      <c r="A19" s="4">
        <v>18</v>
      </c>
      <c r="B19" s="3" t="s">
        <v>72</v>
      </c>
      <c r="C19" s="3" t="s">
        <v>73</v>
      </c>
      <c r="D19" s="3" t="str">
        <f t="shared" si="0"/>
        <v>samanthamartin@alpheius.com.au</v>
      </c>
      <c r="E19" s="3" t="str">
        <f t="shared" si="1"/>
        <v>samanthamartin@AGE.com.au</v>
      </c>
    </row>
    <row r="20" spans="1:5" x14ac:dyDescent="0.25">
      <c r="A20" s="4">
        <v>19</v>
      </c>
      <c r="B20" s="3" t="s">
        <v>74</v>
      </c>
      <c r="C20" s="3" t="s">
        <v>75</v>
      </c>
      <c r="D20" s="3" t="str">
        <f t="shared" si="0"/>
        <v>louisevincenzo@alpheius.com.au</v>
      </c>
      <c r="E20" s="3" t="str">
        <f t="shared" si="1"/>
        <v>louisevincenzo@AGE.com.au</v>
      </c>
    </row>
    <row r="21" spans="1:5" x14ac:dyDescent="0.25">
      <c r="A21" s="4">
        <v>20</v>
      </c>
      <c r="B21" s="3" t="s">
        <v>73</v>
      </c>
      <c r="C21" s="3" t="s">
        <v>76</v>
      </c>
      <c r="D21" s="3" t="str">
        <f t="shared" si="0"/>
        <v>martinpollard@alpheius.com.au</v>
      </c>
      <c r="E21" s="3" t="str">
        <f t="shared" si="1"/>
        <v>martinpollard@AGE.com.au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H11" sqref="H11"/>
    </sheetView>
  </sheetViews>
  <sheetFormatPr defaultRowHeight="15" x14ac:dyDescent="0.25"/>
  <cols>
    <col min="1" max="5" width="10.7109375" customWidth="1"/>
  </cols>
  <sheetData>
    <row r="1" spans="1:5" x14ac:dyDescent="0.25">
      <c r="A1" s="3"/>
      <c r="B1" s="3"/>
      <c r="C1" s="3"/>
      <c r="D1" s="3"/>
      <c r="E1" s="3"/>
    </row>
    <row r="2" spans="1:5" x14ac:dyDescent="0.25">
      <c r="A2" s="3"/>
      <c r="B2" s="8" t="s">
        <v>79</v>
      </c>
      <c r="C2" s="3"/>
      <c r="D2" s="8" t="s">
        <v>80</v>
      </c>
      <c r="E2" s="8" t="s">
        <v>81</v>
      </c>
    </row>
    <row r="3" spans="1:5" x14ac:dyDescent="0.25">
      <c r="A3" s="9" t="s">
        <v>82</v>
      </c>
      <c r="B3" s="9"/>
      <c r="C3" s="8" t="s">
        <v>83</v>
      </c>
      <c r="D3" s="3" t="s">
        <v>84</v>
      </c>
      <c r="E3" s="10"/>
    </row>
    <row r="4" spans="1:5" x14ac:dyDescent="0.25">
      <c r="A4" s="3"/>
      <c r="B4" s="10"/>
      <c r="C4" s="3"/>
      <c r="D4" s="3">
        <v>19</v>
      </c>
      <c r="E4" s="10"/>
    </row>
    <row r="5" spans="1:5" x14ac:dyDescent="0.25">
      <c r="A5" s="3"/>
      <c r="B5" s="10"/>
      <c r="C5" s="3"/>
      <c r="D5" s="11">
        <v>0.35</v>
      </c>
      <c r="E5" s="10"/>
    </row>
    <row r="6" spans="1:5" x14ac:dyDescent="0.25">
      <c r="A6" s="12" t="s">
        <v>85</v>
      </c>
      <c r="B6" s="10"/>
      <c r="C6" s="8" t="s">
        <v>86</v>
      </c>
      <c r="D6" s="3">
        <v>30</v>
      </c>
      <c r="E6" s="10"/>
    </row>
    <row r="7" spans="1:5" x14ac:dyDescent="0.25">
      <c r="A7" s="3"/>
      <c r="B7" s="10"/>
      <c r="C7" s="3"/>
      <c r="D7" s="11">
        <v>0.75</v>
      </c>
      <c r="E7" s="10"/>
    </row>
    <row r="8" spans="1:5" x14ac:dyDescent="0.25">
      <c r="A8" s="3"/>
      <c r="B8" s="10"/>
      <c r="C8" s="3"/>
      <c r="D8" s="3" t="s">
        <v>87</v>
      </c>
      <c r="E8" s="10"/>
    </row>
    <row r="9" spans="1:5" x14ac:dyDescent="0.25">
      <c r="A9" s="12" t="s">
        <v>88</v>
      </c>
      <c r="B9" s="10"/>
      <c r="C9" s="8" t="s">
        <v>89</v>
      </c>
      <c r="D9" s="11">
        <v>0.6</v>
      </c>
      <c r="E9" s="10"/>
    </row>
    <row r="10" spans="1:5" x14ac:dyDescent="0.25">
      <c r="A10" s="3"/>
      <c r="B10" s="10"/>
      <c r="C10" s="3"/>
      <c r="D10" s="3">
        <v>28</v>
      </c>
      <c r="E10" s="10"/>
    </row>
    <row r="11" spans="1:5" x14ac:dyDescent="0.25">
      <c r="A11" s="3"/>
      <c r="B11" s="10"/>
      <c r="C11" s="3"/>
      <c r="D11" s="3" t="s">
        <v>90</v>
      </c>
      <c r="E11" s="10"/>
    </row>
    <row r="12" spans="1:5" x14ac:dyDescent="0.25">
      <c r="A12" s="12" t="s">
        <v>91</v>
      </c>
      <c r="B12" s="10"/>
      <c r="C12" s="8" t="s">
        <v>92</v>
      </c>
      <c r="D12" s="3" t="s">
        <v>93</v>
      </c>
      <c r="E12" s="10"/>
    </row>
    <row r="13" spans="1:5" x14ac:dyDescent="0.25">
      <c r="A13" s="3"/>
      <c r="B13" s="10"/>
      <c r="C13" s="3"/>
      <c r="D13" s="3">
        <v>35</v>
      </c>
      <c r="E13" s="10"/>
    </row>
    <row r="14" spans="1:5" x14ac:dyDescent="0.25">
      <c r="A14" s="3"/>
      <c r="B14" s="10"/>
      <c r="C14" s="3"/>
      <c r="D14" s="11">
        <v>0.88</v>
      </c>
      <c r="E14" s="10"/>
    </row>
    <row r="15" spans="1:5" x14ac:dyDescent="0.25">
      <c r="A15" s="12" t="s">
        <v>94</v>
      </c>
      <c r="B15" s="10"/>
      <c r="C15" s="8" t="s">
        <v>95</v>
      </c>
      <c r="D15" s="11">
        <v>0.55000000000000004</v>
      </c>
      <c r="E15" s="10"/>
    </row>
    <row r="16" spans="1:5" x14ac:dyDescent="0.25">
      <c r="A16" s="3"/>
      <c r="B16" s="3"/>
      <c r="C16" s="3"/>
      <c r="D16" s="3" t="s">
        <v>96</v>
      </c>
      <c r="E16" s="10"/>
    </row>
    <row r="17" spans="1:5" x14ac:dyDescent="0.25">
      <c r="A17" s="3"/>
      <c r="B17" s="3"/>
      <c r="C17" s="3"/>
      <c r="D17" s="3">
        <v>28</v>
      </c>
      <c r="E17" s="1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defaultRowHeight="15" x14ac:dyDescent="0.25"/>
  <sheetData>
    <row r="1" spans="1:4" ht="15.75" x14ac:dyDescent="0.25">
      <c r="A1" s="2" t="s">
        <v>97</v>
      </c>
      <c r="B1" s="2" t="s">
        <v>98</v>
      </c>
      <c r="C1" s="2" t="s">
        <v>99</v>
      </c>
      <c r="D1" s="13" t="s">
        <v>100</v>
      </c>
    </row>
    <row r="2" spans="1:4" x14ac:dyDescent="0.25">
      <c r="A2" s="4" t="s">
        <v>101</v>
      </c>
      <c r="B2" s="14">
        <v>40</v>
      </c>
      <c r="C2" s="4">
        <v>24</v>
      </c>
      <c r="D2" s="4"/>
    </row>
    <row r="3" spans="1:4" x14ac:dyDescent="0.25">
      <c r="A3" s="4" t="s">
        <v>102</v>
      </c>
      <c r="B3" s="4">
        <v>50</v>
      </c>
      <c r="C3" s="4">
        <v>2</v>
      </c>
      <c r="D3" s="4"/>
    </row>
    <row r="4" spans="1:4" x14ac:dyDescent="0.25">
      <c r="A4" s="4" t="s">
        <v>103</v>
      </c>
      <c r="B4" s="4">
        <v>34</v>
      </c>
      <c r="C4" s="4">
        <v>3</v>
      </c>
      <c r="D4" s="4"/>
    </row>
    <row r="5" spans="1:4" x14ac:dyDescent="0.25">
      <c r="A5" s="4" t="s">
        <v>104</v>
      </c>
      <c r="B5" s="4">
        <v>22</v>
      </c>
      <c r="C5" s="4">
        <v>45</v>
      </c>
      <c r="D5" s="4"/>
    </row>
    <row r="6" spans="1:4" x14ac:dyDescent="0.25">
      <c r="A6" s="4" t="s">
        <v>105</v>
      </c>
      <c r="B6" s="4">
        <v>65</v>
      </c>
      <c r="C6" s="4">
        <v>33</v>
      </c>
      <c r="D6" s="4"/>
    </row>
    <row r="7" spans="1:4" x14ac:dyDescent="0.25">
      <c r="A7" s="4" t="s">
        <v>106</v>
      </c>
      <c r="B7" s="4">
        <v>76</v>
      </c>
      <c r="C7" s="4">
        <v>6</v>
      </c>
      <c r="D7" s="4"/>
    </row>
    <row r="8" spans="1:4" x14ac:dyDescent="0.25">
      <c r="A8" s="4" t="s">
        <v>107</v>
      </c>
      <c r="B8" s="4">
        <v>77</v>
      </c>
      <c r="C8" s="4">
        <v>2</v>
      </c>
      <c r="D8" s="4"/>
    </row>
    <row r="9" spans="1:4" x14ac:dyDescent="0.25">
      <c r="A9" s="4" t="s">
        <v>108</v>
      </c>
      <c r="B9" s="4">
        <v>90</v>
      </c>
      <c r="C9" s="4">
        <v>8</v>
      </c>
      <c r="D9" s="4"/>
    </row>
    <row r="10" spans="1:4" x14ac:dyDescent="0.25">
      <c r="A10" s="4" t="s">
        <v>109</v>
      </c>
      <c r="B10" s="4">
        <v>12</v>
      </c>
      <c r="C10" s="4">
        <v>2</v>
      </c>
      <c r="D10" s="4"/>
    </row>
    <row r="11" spans="1:4" x14ac:dyDescent="0.25">
      <c r="A11" s="4" t="s">
        <v>110</v>
      </c>
      <c r="B11" s="4">
        <v>45</v>
      </c>
      <c r="C11" s="4">
        <v>45</v>
      </c>
      <c r="D11" s="4"/>
    </row>
    <row r="12" spans="1:4" x14ac:dyDescent="0.25">
      <c r="A12" s="4" t="s">
        <v>111</v>
      </c>
      <c r="B12" s="4">
        <v>67</v>
      </c>
      <c r="C12" s="4">
        <v>6</v>
      </c>
      <c r="D1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LRM</vt:lpstr>
      <vt:lpstr>LEN</vt:lpstr>
      <vt:lpstr>SUBSTITUTE</vt:lpstr>
      <vt:lpstr>T and VALUE</vt:lpstr>
      <vt:lpstr>TEXT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2013-11-12T05:33:27Z</dcterms:created>
  <dcterms:modified xsi:type="dcterms:W3CDTF">2013-11-12T05:40:44Z</dcterms:modified>
</cp:coreProperties>
</file>