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BillyHowarth\Downloads\Excel Intermediate\Excel Intermediate - Ver 4.4 - Student Files\"/>
    </mc:Choice>
  </mc:AlternateContent>
  <xr:revisionPtr revIDLastSave="0" documentId="13_ncr:1_{03F814CA-5BBF-4D82-A662-0863F771B774}" xr6:coauthVersionLast="47" xr6:coauthVersionMax="47" xr10:uidLastSave="{00000000-0000-0000-0000-000000000000}"/>
  <bookViews>
    <workbookView xWindow="-23148" yWindow="-108" windowWidth="23256" windowHeight="12456" firstSheet="4" activeTab="7" xr2:uid="{96B39967-E568-49B5-809A-4AE7F00272EE}"/>
  </bookViews>
  <sheets>
    <sheet name="Cell Referencing" sheetId="1" r:id="rId1"/>
    <sheet name="IF Function" sheetId="2" r:id="rId2"/>
    <sheet name="Nesting IF Function" sheetId="3" r:id="rId3"/>
    <sheet name="IFS Function" sheetId="4" r:id="rId4"/>
    <sheet name="VlookUp - Exact Match" sheetId="5" r:id="rId5"/>
    <sheet name="VlookUp - Approx Match" sheetId="6" r:id="rId6"/>
    <sheet name="XLOOKUP - Exact Match" sheetId="7" r:id="rId7"/>
    <sheet name="XLOOKUP - Approx Match" sheetId="8" r:id="rId8"/>
    <sheet name="IFError Function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0" l="1"/>
  <c r="D4" i="10"/>
  <c r="E4" i="10"/>
  <c r="F4" i="10"/>
  <c r="G4" i="10"/>
  <c r="B4" i="10"/>
  <c r="C12" i="1" l="1"/>
  <c r="D12" i="1"/>
  <c r="E12" i="1"/>
  <c r="F12" i="1"/>
  <c r="G12" i="1"/>
  <c r="H12" i="1"/>
  <c r="B12" i="1"/>
  <c r="G8" i="1"/>
  <c r="F8" i="1"/>
  <c r="E8" i="1"/>
  <c r="D8" i="1"/>
  <c r="C8" i="1"/>
  <c r="H8" i="1" s="1"/>
  <c r="B8" i="1"/>
  <c r="B13" i="1" s="1"/>
  <c r="K7" i="1"/>
  <c r="J7" i="1"/>
  <c r="H7" i="1"/>
  <c r="I7" i="1" s="1"/>
  <c r="H6" i="1"/>
  <c r="K6" i="1" s="1"/>
  <c r="H5" i="1"/>
  <c r="K5" i="1" s="1"/>
  <c r="K4" i="1"/>
  <c r="J4" i="1"/>
  <c r="H4" i="1"/>
  <c r="I4" i="1" s="1"/>
  <c r="E13" i="1" l="1"/>
  <c r="G13" i="1"/>
  <c r="H13" i="1"/>
  <c r="J8" i="1"/>
  <c r="I8" i="1"/>
  <c r="K8" i="1"/>
  <c r="I6" i="1"/>
  <c r="J6" i="1"/>
  <c r="I5" i="1"/>
  <c r="J5" i="1"/>
  <c r="D13" i="1"/>
  <c r="C13" i="1"/>
  <c r="F13" i="1"/>
</calcChain>
</file>

<file path=xl/sharedStrings.xml><?xml version="1.0" encoding="utf-8"?>
<sst xmlns="http://schemas.openxmlformats.org/spreadsheetml/2006/main" count="613" uniqueCount="189">
  <si>
    <t>Annual Salaries</t>
  </si>
  <si>
    <t>Superannual calculations</t>
  </si>
  <si>
    <t>Business Units</t>
  </si>
  <si>
    <t>Accounting</t>
  </si>
  <si>
    <t>Engineering</t>
  </si>
  <si>
    <t>Operations</t>
  </si>
  <si>
    <t>Human Resources</t>
  </si>
  <si>
    <t>IT</t>
  </si>
  <si>
    <t>Sales</t>
  </si>
  <si>
    <t>Grand Total</t>
  </si>
  <si>
    <t>Corporate</t>
  </si>
  <si>
    <t>Manufacturing</t>
  </si>
  <si>
    <t>Research &amp; Development</t>
  </si>
  <si>
    <t>Specialty Products</t>
  </si>
  <si>
    <t>Forecasted increase %</t>
  </si>
  <si>
    <t>Increase amount</t>
  </si>
  <si>
    <t>Total salaries</t>
  </si>
  <si>
    <t>Company</t>
  </si>
  <si>
    <t>Last Years Purchase Value</t>
  </si>
  <si>
    <t>Proposed Discount</t>
  </si>
  <si>
    <t>Spend greater than or equal to $250,000 receive a 5% discount, otherwise 0%</t>
  </si>
  <si>
    <t>Ackroyd Sporting Goods Ltd</t>
  </si>
  <si>
    <t>Addler Automations Ltd</t>
  </si>
  <si>
    <t>Allen Health Products Ltd</t>
  </si>
  <si>
    <t>Barratt Furnishings Ltd</t>
  </si>
  <si>
    <t>Bates Cameras Ltd</t>
  </si>
  <si>
    <t>Benson Coachworks Ltd</t>
  </si>
  <si>
    <t>Classic Promotions Ltd</t>
  </si>
  <si>
    <t>County Paper Products Ltd</t>
  </si>
  <si>
    <t>East View Textiles Ltd</t>
  </si>
  <si>
    <t>Expert Bakery Ltd</t>
  </si>
  <si>
    <t>Expert Gourmet Foods Ltd</t>
  </si>
  <si>
    <t>Expert Workshops Ltd</t>
  </si>
  <si>
    <t>Finley Software Ltd</t>
  </si>
  <si>
    <t>Goodacre Photography Ltd</t>
  </si>
  <si>
    <t>Hackman Meat Packaging Ltd</t>
  </si>
  <si>
    <t>Hunt Automations Ltd</t>
  </si>
  <si>
    <t>Jacks Cameras Ltd</t>
  </si>
  <si>
    <t>Jagger Transport Ltd</t>
  </si>
  <si>
    <t>Jessop Tractors Ltd</t>
  </si>
  <si>
    <t>Kilkenny Sprayers Ltd</t>
  </si>
  <si>
    <t>Lawrence Carpenters Ltd</t>
  </si>
  <si>
    <t>Marshall Plant Hire Ltd</t>
  </si>
  <si>
    <t>Moran Care Services Ltd</t>
  </si>
  <si>
    <t>Mulgroon Fruit Importers Ltd</t>
  </si>
  <si>
    <t>Newkirk Training Ltd</t>
  </si>
  <si>
    <t>North Paper Products Ltd</t>
  </si>
  <si>
    <t>North Point Engineering Ltd</t>
  </si>
  <si>
    <t>O'Connor Photography Ltd</t>
  </si>
  <si>
    <t>Ogden Workshops Ltd</t>
  </si>
  <si>
    <t>Parker Modelling Ltd</t>
  </si>
  <si>
    <t>Patrick Cycles Ltd</t>
  </si>
  <si>
    <t>Peake Florists Ltd</t>
  </si>
  <si>
    <t>Potter Printing Ltd</t>
  </si>
  <si>
    <t>Pringle Memorabilia Ltd</t>
  </si>
  <si>
    <t>Purvis Cleaning Products Ltd</t>
  </si>
  <si>
    <t>Radley Publications Ltd</t>
  </si>
  <si>
    <t>Riverside Builders Ltd</t>
  </si>
  <si>
    <t>Riverside Services Ltd</t>
  </si>
  <si>
    <t>Saddlemore Services Ltd</t>
  </si>
  <si>
    <t>Sadler Express Ltd</t>
  </si>
  <si>
    <t>Silver Tools Ltd</t>
  </si>
  <si>
    <t>Silver Worktops Ltd</t>
  </si>
  <si>
    <t>Summit Aviation Ltd</t>
  </si>
  <si>
    <t>Thackray Refrigeration Ltd</t>
  </si>
  <si>
    <t>Thackray Services Ltd</t>
  </si>
  <si>
    <t>Thompson Flooring Ltd</t>
  </si>
  <si>
    <t>Wakeman Business Services Ltd</t>
  </si>
  <si>
    <t>West View Meat Wholesalers Ltd</t>
  </si>
  <si>
    <t>Wrapson Gardening Services Ltd</t>
  </si>
  <si>
    <t>Yorke Workshops Ltd</t>
  </si>
  <si>
    <t>Discount
Y/N</t>
  </si>
  <si>
    <t>Spend greater than or equal to $300,000 receive a 5% discount
Spend greater than or equal to $200,000 receive a 2.5% discount
Spend greater than or equal to $100,000 receive a 1% discount
Spend less than $100,000 receive no discount</t>
  </si>
  <si>
    <t>Company Name</t>
  </si>
  <si>
    <t>Contact</t>
  </si>
  <si>
    <t>Client Code</t>
  </si>
  <si>
    <t>A10099</t>
  </si>
  <si>
    <t>Cynthia Allen</t>
  </si>
  <si>
    <t>A10686</t>
  </si>
  <si>
    <t>Dorothy Addler</t>
  </si>
  <si>
    <t>A10903</t>
  </si>
  <si>
    <t>Anthea Ackroyd</t>
  </si>
  <si>
    <t>B10359</t>
  </si>
  <si>
    <t>Deborah Benson</t>
  </si>
  <si>
    <t>B10508</t>
  </si>
  <si>
    <t>Stanley Bates</t>
  </si>
  <si>
    <t>B10802</t>
  </si>
  <si>
    <t>Sarah Barratt</t>
  </si>
  <si>
    <t>C10070</t>
  </si>
  <si>
    <t>Toby Anderson</t>
  </si>
  <si>
    <t>C10459</t>
  </si>
  <si>
    <t>Karen Jones</t>
  </si>
  <si>
    <t>E10099</t>
  </si>
  <si>
    <t>Jennifer Lee</t>
  </si>
  <si>
    <t>E10234</t>
  </si>
  <si>
    <t>Darryl Macintosh</t>
  </si>
  <si>
    <t>E10349</t>
  </si>
  <si>
    <t>Hilary Sandler</t>
  </si>
  <si>
    <t>E10428</t>
  </si>
  <si>
    <t>Jerry Adderley</t>
  </si>
  <si>
    <t>F10841</t>
  </si>
  <si>
    <t>Katie Finley</t>
  </si>
  <si>
    <t>G10775</t>
  </si>
  <si>
    <t>Grace Goodacre</t>
  </si>
  <si>
    <t>H10128</t>
  </si>
  <si>
    <t>Jessica Hackman</t>
  </si>
  <si>
    <t>H10506</t>
  </si>
  <si>
    <t>Phillip Hunt</t>
  </si>
  <si>
    <t>J10115</t>
  </si>
  <si>
    <t>Barry Jessop</t>
  </si>
  <si>
    <t>J10435</t>
  </si>
  <si>
    <t>Jerry Jacks</t>
  </si>
  <si>
    <t>J10931</t>
  </si>
  <si>
    <t>Emma Jagger</t>
  </si>
  <si>
    <t>K10040</t>
  </si>
  <si>
    <t>Denise Kilkenny</t>
  </si>
  <si>
    <t>L10199</t>
  </si>
  <si>
    <t>Zelda Lawrence</t>
  </si>
  <si>
    <t>M10140</t>
  </si>
  <si>
    <t>Jeffrey Mulgroon</t>
  </si>
  <si>
    <t>M10236</t>
  </si>
  <si>
    <t>Joshua Marshall</t>
  </si>
  <si>
    <t>M10970</t>
  </si>
  <si>
    <t>Gary Moran</t>
  </si>
  <si>
    <t>N10495</t>
  </si>
  <si>
    <t>Jane North</t>
  </si>
  <si>
    <t>N10530</t>
  </si>
  <si>
    <t>Paula Newkirk</t>
  </si>
  <si>
    <t>N10582</t>
  </si>
  <si>
    <t>Melinda Glover</t>
  </si>
  <si>
    <t>O10537</t>
  </si>
  <si>
    <t>John Ogden</t>
  </si>
  <si>
    <t>O10677</t>
  </si>
  <si>
    <t>Andrew O'Connor</t>
  </si>
  <si>
    <t>P10000</t>
  </si>
  <si>
    <t>Simeon Patrick</t>
  </si>
  <si>
    <t>P10035</t>
  </si>
  <si>
    <t>Eric Purvis</t>
  </si>
  <si>
    <t>P10134</t>
  </si>
  <si>
    <t>Lena Peake</t>
  </si>
  <si>
    <t>P10403</t>
  </si>
  <si>
    <t>Desmond Potter</t>
  </si>
  <si>
    <t>P10508</t>
  </si>
  <si>
    <t>Scott Parker</t>
  </si>
  <si>
    <t>P10721</t>
  </si>
  <si>
    <t>Tammy Pringle</t>
  </si>
  <si>
    <t>R10234</t>
  </si>
  <si>
    <t>Christopher Radley</t>
  </si>
  <si>
    <t>R10528</t>
  </si>
  <si>
    <t>Diana Agger</t>
  </si>
  <si>
    <t>R10865</t>
  </si>
  <si>
    <t>Ruby Richmond</t>
  </si>
  <si>
    <t>S10016</t>
  </si>
  <si>
    <t>Quentin Sadler</t>
  </si>
  <si>
    <t>S10157</t>
  </si>
  <si>
    <t>Robert Alexander</t>
  </si>
  <si>
    <t>S10175</t>
  </si>
  <si>
    <t>Katie Saddlemore</t>
  </si>
  <si>
    <t>S10305</t>
  </si>
  <si>
    <t>Laura Crocket</t>
  </si>
  <si>
    <t>S10383</t>
  </si>
  <si>
    <t>Emma Clayton</t>
  </si>
  <si>
    <t>T10355</t>
  </si>
  <si>
    <t>Dwayne Thackray</t>
  </si>
  <si>
    <t>T10474</t>
  </si>
  <si>
    <t>Becky Thackray</t>
  </si>
  <si>
    <t>T10500</t>
  </si>
  <si>
    <t>Christopher Thompson</t>
  </si>
  <si>
    <t>W10539</t>
  </si>
  <si>
    <t>Thomas Smithers</t>
  </si>
  <si>
    <t>W10788</t>
  </si>
  <si>
    <t>Craig Wakeman</t>
  </si>
  <si>
    <t>W10985</t>
  </si>
  <si>
    <t>Edward Wrapson</t>
  </si>
  <si>
    <t>Y10110</t>
  </si>
  <si>
    <t>Peter Yorke</t>
  </si>
  <si>
    <t>Discounts</t>
  </si>
  <si>
    <t>Spend</t>
  </si>
  <si>
    <t>Discount %</t>
  </si>
  <si>
    <t>ABC Company</t>
  </si>
  <si>
    <t>Jan</t>
  </si>
  <si>
    <t>Feb</t>
  </si>
  <si>
    <t>Mar</t>
  </si>
  <si>
    <t>Apr</t>
  </si>
  <si>
    <t>May</t>
  </si>
  <si>
    <t>Jun</t>
  </si>
  <si>
    <t>Revenue</t>
  </si>
  <si>
    <t>Cost of Goods Sold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</si>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</sst>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20"/>
      <color theme="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3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164" fontId="4" fillId="2" borderId="3" xfId="3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indent="1"/>
    </xf>
    <xf numFmtId="165" fontId="5" fillId="0" borderId="2" xfId="2" applyNumberFormat="1" applyFont="1" applyBorder="1"/>
    <xf numFmtId="165" fontId="5" fillId="0" borderId="3" xfId="2" applyNumberFormat="1" applyFont="1" applyBorder="1"/>
    <xf numFmtId="44" fontId="0" fillId="0" borderId="0" xfId="0" applyNumberFormat="1"/>
    <xf numFmtId="0" fontId="4" fillId="2" borderId="3" xfId="0" applyFont="1" applyFill="1" applyBorder="1" applyAlignment="1">
      <alignment horizontal="right" wrapText="1"/>
    </xf>
    <xf numFmtId="165" fontId="5" fillId="0" borderId="4" xfId="2" applyNumberFormat="1" applyFont="1" applyBorder="1"/>
    <xf numFmtId="0" fontId="5" fillId="0" borderId="0" xfId="0" applyFont="1" applyAlignment="1">
      <alignment horizontal="left" indent="1"/>
    </xf>
    <xf numFmtId="10" fontId="0" fillId="0" borderId="0" xfId="0" applyNumberFormat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0" fillId="3" borderId="0" xfId="0" applyFill="1" applyAlignment="1">
      <alignment vertical="center"/>
    </xf>
    <xf numFmtId="165" fontId="0" fillId="0" borderId="0" xfId="2" applyNumberFormat="1" applyFont="1"/>
    <xf numFmtId="9" fontId="0" fillId="0" borderId="0" xfId="3" applyFont="1"/>
    <xf numFmtId="165" fontId="0" fillId="0" borderId="0" xfId="2" applyNumberFormat="1" applyFont="1" applyBorder="1"/>
    <xf numFmtId="0" fontId="2" fillId="2" borderId="3" xfId="0" applyFont="1" applyFill="1" applyBorder="1" applyAlignment="1">
      <alignment horizontal="center" wrapText="1"/>
    </xf>
    <xf numFmtId="0" fontId="0" fillId="3" borderId="0" xfId="0" applyFill="1" applyAlignment="1">
      <alignment wrapText="1"/>
    </xf>
    <xf numFmtId="164" fontId="0" fillId="0" borderId="0" xfId="3" applyNumberFormat="1" applyFont="1"/>
    <xf numFmtId="0" fontId="2" fillId="2" borderId="3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/>
    <xf numFmtId="164" fontId="2" fillId="2" borderId="3" xfId="3" applyNumberFormat="1" applyFont="1" applyFill="1" applyBorder="1" applyAlignment="1">
      <alignment horizontal="center"/>
    </xf>
    <xf numFmtId="166" fontId="0" fillId="3" borderId="0" xfId="1" applyNumberFormat="1" applyFont="1" applyFill="1"/>
    <xf numFmtId="9" fontId="0" fillId="3" borderId="0" xfId="3" applyFont="1" applyFill="1"/>
    <xf numFmtId="164" fontId="0" fillId="3" borderId="0" xfId="3" applyNumberFormat="1" applyFont="1" applyFill="1"/>
    <xf numFmtId="0" fontId="0" fillId="0" borderId="0" xfId="3" applyNumberFormat="1" applyFont="1"/>
    <xf numFmtId="0" fontId="2" fillId="2" borderId="2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10" fontId="0" fillId="0" borderId="4" xfId="3" applyNumberFormat="1" applyFont="1" applyBorder="1"/>
    <xf numFmtId="0" fontId="2" fillId="2" borderId="0" xfId="0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EF986-43FF-425A-9F79-0F7807B135B8}">
  <dimension ref="A1:K13"/>
  <sheetViews>
    <sheetView workbookViewId="0">
      <selection activeCell="C18" sqref="C18"/>
    </sheetView>
  </sheetViews>
  <sheetFormatPr defaultRowHeight="15" x14ac:dyDescent="0.25"/>
  <cols>
    <col min="1" max="1" width="26.42578125" bestFit="1" customWidth="1"/>
    <col min="2" max="7" width="14" customWidth="1"/>
    <col min="8" max="8" width="15.42578125" customWidth="1"/>
    <col min="9" max="11" width="14.140625" customWidth="1"/>
  </cols>
  <sheetData>
    <row r="1" spans="1:11" ht="26.25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11" ht="15.75" x14ac:dyDescent="0.25">
      <c r="I2" s="2" t="s">
        <v>1</v>
      </c>
      <c r="J2" s="2"/>
      <c r="K2" s="2"/>
    </row>
    <row r="3" spans="1:11" s="7" customFormat="1" ht="31.5" x14ac:dyDescent="0.25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  <c r="I3" s="6">
        <v>0.09</v>
      </c>
      <c r="J3" s="6">
        <v>9.5000000000000001E-2</v>
      </c>
      <c r="K3" s="6">
        <v>0.1</v>
      </c>
    </row>
    <row r="4" spans="1:11" ht="15.75" x14ac:dyDescent="0.25">
      <c r="A4" s="8" t="s">
        <v>10</v>
      </c>
      <c r="B4" s="9">
        <v>175000</v>
      </c>
      <c r="C4" s="9">
        <v>652283</v>
      </c>
      <c r="D4" s="9">
        <v>1129090</v>
      </c>
      <c r="E4" s="9">
        <v>218152</v>
      </c>
      <c r="F4" s="9">
        <v>230511</v>
      </c>
      <c r="G4" s="9">
        <v>570350</v>
      </c>
      <c r="H4" s="10">
        <f t="shared" ref="H4:H8" si="0">SUM(B4:G4)</f>
        <v>2975386</v>
      </c>
      <c r="I4" s="11">
        <f>$H4*I$3</f>
        <v>267784.74</v>
      </c>
      <c r="J4" s="11">
        <f t="shared" ref="J4:K8" si="1">$H4*J$3</f>
        <v>282661.67</v>
      </c>
      <c r="K4" s="11">
        <f t="shared" si="1"/>
        <v>297538.60000000003</v>
      </c>
    </row>
    <row r="5" spans="1:11" ht="15.75" x14ac:dyDescent="0.25">
      <c r="A5" s="8" t="s">
        <v>11</v>
      </c>
      <c r="B5" s="9">
        <v>215821</v>
      </c>
      <c r="C5" s="9">
        <v>611258</v>
      </c>
      <c r="D5" s="9">
        <v>922262</v>
      </c>
      <c r="E5" s="9">
        <v>200892</v>
      </c>
      <c r="F5" s="9">
        <v>333824</v>
      </c>
      <c r="G5" s="9">
        <v>497985</v>
      </c>
      <c r="H5" s="10">
        <f t="shared" si="0"/>
        <v>2782042</v>
      </c>
      <c r="I5" s="11">
        <f t="shared" ref="I5:I7" si="2">$H5*I$3</f>
        <v>250383.78</v>
      </c>
      <c r="J5" s="11">
        <f t="shared" si="1"/>
        <v>264293.99</v>
      </c>
      <c r="K5" s="11">
        <f t="shared" si="1"/>
        <v>278204.2</v>
      </c>
    </row>
    <row r="6" spans="1:11" ht="15.75" x14ac:dyDescent="0.25">
      <c r="A6" s="8" t="s">
        <v>12</v>
      </c>
      <c r="B6" s="9">
        <v>215839</v>
      </c>
      <c r="C6" s="9">
        <v>704873</v>
      </c>
      <c r="D6" s="9">
        <v>716746</v>
      </c>
      <c r="E6" s="9">
        <v>222115</v>
      </c>
      <c r="F6" s="9">
        <v>448838</v>
      </c>
      <c r="G6" s="9">
        <v>620312</v>
      </c>
      <c r="H6" s="10">
        <f t="shared" si="0"/>
        <v>2928723</v>
      </c>
      <c r="I6" s="11">
        <f t="shared" si="2"/>
        <v>263585.07</v>
      </c>
      <c r="J6" s="11">
        <f t="shared" si="1"/>
        <v>278228.685</v>
      </c>
      <c r="K6" s="11">
        <f t="shared" si="1"/>
        <v>292872.3</v>
      </c>
    </row>
    <row r="7" spans="1:11" ht="15.75" x14ac:dyDescent="0.25">
      <c r="A7" s="8" t="s">
        <v>13</v>
      </c>
      <c r="B7" s="9">
        <v>205944</v>
      </c>
      <c r="C7" s="9">
        <v>595624</v>
      </c>
      <c r="D7" s="9">
        <v>836607</v>
      </c>
      <c r="E7" s="9">
        <v>210258</v>
      </c>
      <c r="F7" s="9">
        <v>393660</v>
      </c>
      <c r="G7" s="9">
        <v>421751</v>
      </c>
      <c r="H7" s="10">
        <f t="shared" si="0"/>
        <v>2663844</v>
      </c>
      <c r="I7" s="11">
        <f t="shared" si="2"/>
        <v>239745.96</v>
      </c>
      <c r="J7" s="11">
        <f t="shared" si="1"/>
        <v>253065.18</v>
      </c>
      <c r="K7" s="11">
        <f t="shared" si="1"/>
        <v>266384.40000000002</v>
      </c>
    </row>
    <row r="8" spans="1:11" ht="15.75" x14ac:dyDescent="0.25">
      <c r="A8" s="12" t="s">
        <v>9</v>
      </c>
      <c r="B8" s="13">
        <f>SUM(B4:B7)</f>
        <v>812604</v>
      </c>
      <c r="C8" s="13">
        <f t="shared" ref="C8:F8" si="3">SUM(C4:C7)</f>
        <v>2564038</v>
      </c>
      <c r="D8" s="13">
        <f t="shared" si="3"/>
        <v>3604705</v>
      </c>
      <c r="E8" s="13">
        <f t="shared" si="3"/>
        <v>851417</v>
      </c>
      <c r="F8" s="13">
        <f t="shared" si="3"/>
        <v>1406833</v>
      </c>
      <c r="G8" s="13">
        <f>SUM(G4:G7)</f>
        <v>2110398</v>
      </c>
      <c r="H8" s="13">
        <f t="shared" si="0"/>
        <v>11349995</v>
      </c>
      <c r="I8" s="11">
        <f>$H8*I$3</f>
        <v>1021499.5499999999</v>
      </c>
      <c r="J8" s="11">
        <f t="shared" si="1"/>
        <v>1078249.5249999999</v>
      </c>
      <c r="K8" s="11">
        <f t="shared" si="1"/>
        <v>1134999.5</v>
      </c>
    </row>
    <row r="10" spans="1:11" ht="15.75" x14ac:dyDescent="0.25">
      <c r="A10" s="14" t="s">
        <v>14</v>
      </c>
      <c r="B10" s="15">
        <v>7.4999999999999997E-2</v>
      </c>
    </row>
    <row r="12" spans="1:11" x14ac:dyDescent="0.25">
      <c r="A12" t="s">
        <v>15</v>
      </c>
      <c r="B12" s="11">
        <f>B8*$B$10</f>
        <v>60945.299999999996</v>
      </c>
      <c r="C12" s="11">
        <f t="shared" ref="C12:H12" si="4">C8*$B$10</f>
        <v>192302.85</v>
      </c>
      <c r="D12" s="11">
        <f t="shared" si="4"/>
        <v>270352.875</v>
      </c>
      <c r="E12" s="11">
        <f t="shared" si="4"/>
        <v>63856.274999999994</v>
      </c>
      <c r="F12" s="11">
        <f t="shared" si="4"/>
        <v>105512.47499999999</v>
      </c>
      <c r="G12" s="11">
        <f t="shared" si="4"/>
        <v>158279.85</v>
      </c>
      <c r="H12" s="11">
        <f t="shared" si="4"/>
        <v>851249.625</v>
      </c>
      <c r="I12" s="11"/>
      <c r="J12" s="11"/>
      <c r="K12" s="11"/>
    </row>
    <row r="13" spans="1:11" x14ac:dyDescent="0.25">
      <c r="A13" t="s">
        <v>16</v>
      </c>
      <c r="B13" s="11">
        <f>B8+B12</f>
        <v>873549.3</v>
      </c>
      <c r="C13" s="11">
        <f t="shared" ref="C13:H13" si="5">C8+C12</f>
        <v>2756340.85</v>
      </c>
      <c r="D13" s="11">
        <f t="shared" si="5"/>
        <v>3875057.875</v>
      </c>
      <c r="E13" s="11">
        <f t="shared" si="5"/>
        <v>915273.27500000002</v>
      </c>
      <c r="F13" s="11">
        <f t="shared" si="5"/>
        <v>1512345.4750000001</v>
      </c>
      <c r="G13" s="11">
        <f t="shared" si="5"/>
        <v>2268677.85</v>
      </c>
      <c r="H13" s="11">
        <f t="shared" si="5"/>
        <v>12201244.625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10E8D-CB0B-41D8-A91B-46DCE96B487F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70.28515625" bestFit="1" customWidth="1"/>
    <col min="7" max="8" width="14.140625" customWidth="1"/>
  </cols>
  <sheetData>
    <row r="1" spans="1:6" ht="28.5" customHeight="1" x14ac:dyDescent="0.25">
      <c r="A1" s="16" t="s">
        <v>17</v>
      </c>
      <c r="B1" s="17" t="s">
        <v>18</v>
      </c>
      <c r="C1" s="18" t="s">
        <v>19</v>
      </c>
      <c r="D1" s="23" t="s">
        <v>71</v>
      </c>
      <c r="F1" s="19" t="s">
        <v>20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1A693-9A89-43A7-A316-37B479BE60D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5"/>
    </row>
    <row r="3" spans="1:6" x14ac:dyDescent="0.25">
      <c r="A3" t="s">
        <v>22</v>
      </c>
      <c r="B3" s="20">
        <v>187972</v>
      </c>
      <c r="C3" s="25"/>
    </row>
    <row r="4" spans="1:6" x14ac:dyDescent="0.25">
      <c r="A4" t="s">
        <v>23</v>
      </c>
      <c r="B4" s="20">
        <v>168202</v>
      </c>
      <c r="C4" s="25"/>
    </row>
    <row r="5" spans="1:6" x14ac:dyDescent="0.25">
      <c r="A5" t="s">
        <v>24</v>
      </c>
      <c r="B5" s="20">
        <v>151103</v>
      </c>
      <c r="C5" s="25"/>
    </row>
    <row r="6" spans="1:6" x14ac:dyDescent="0.25">
      <c r="A6" t="s">
        <v>25</v>
      </c>
      <c r="B6" s="20">
        <v>91587</v>
      </c>
      <c r="C6" s="25"/>
    </row>
    <row r="7" spans="1:6" x14ac:dyDescent="0.25">
      <c r="A7" t="s">
        <v>26</v>
      </c>
      <c r="B7" s="20">
        <v>162003</v>
      </c>
      <c r="C7" s="25"/>
    </row>
    <row r="8" spans="1:6" x14ac:dyDescent="0.25">
      <c r="A8" t="s">
        <v>27</v>
      </c>
      <c r="B8" s="20">
        <v>240639</v>
      </c>
      <c r="C8" s="25"/>
    </row>
    <row r="9" spans="1:6" x14ac:dyDescent="0.25">
      <c r="A9" t="s">
        <v>28</v>
      </c>
      <c r="B9" s="20">
        <v>158684</v>
      </c>
      <c r="C9" s="25"/>
    </row>
    <row r="10" spans="1:6" x14ac:dyDescent="0.25">
      <c r="A10" t="s">
        <v>29</v>
      </c>
      <c r="B10" s="20">
        <v>258755</v>
      </c>
      <c r="C10" s="25"/>
    </row>
    <row r="11" spans="1:6" x14ac:dyDescent="0.25">
      <c r="A11" t="s">
        <v>30</v>
      </c>
      <c r="B11" s="20">
        <v>61914</v>
      </c>
      <c r="C11" s="25"/>
    </row>
    <row r="12" spans="1:6" x14ac:dyDescent="0.25">
      <c r="A12" t="s">
        <v>31</v>
      </c>
      <c r="B12" s="20">
        <v>128502</v>
      </c>
      <c r="C12" s="25"/>
    </row>
    <row r="13" spans="1:6" x14ac:dyDescent="0.25">
      <c r="A13" t="s">
        <v>32</v>
      </c>
      <c r="B13" s="20">
        <v>198697</v>
      </c>
      <c r="C13" s="25"/>
    </row>
    <row r="14" spans="1:6" x14ac:dyDescent="0.25">
      <c r="A14" t="s">
        <v>33</v>
      </c>
      <c r="B14" s="20">
        <v>179960</v>
      </c>
      <c r="C14" s="25"/>
    </row>
    <row r="15" spans="1:6" x14ac:dyDescent="0.25">
      <c r="A15" t="s">
        <v>34</v>
      </c>
      <c r="B15" s="20">
        <v>188466</v>
      </c>
      <c r="C15" s="25"/>
    </row>
    <row r="16" spans="1:6" x14ac:dyDescent="0.25">
      <c r="A16" t="s">
        <v>35</v>
      </c>
      <c r="B16" s="20">
        <v>192752</v>
      </c>
      <c r="C16" s="25"/>
    </row>
    <row r="17" spans="1:3" x14ac:dyDescent="0.25">
      <c r="A17" t="s">
        <v>36</v>
      </c>
      <c r="B17" s="20">
        <v>301358</v>
      </c>
      <c r="C17" s="25"/>
    </row>
    <row r="18" spans="1:3" x14ac:dyDescent="0.25">
      <c r="A18" t="s">
        <v>37</v>
      </c>
      <c r="B18" s="20">
        <v>121889</v>
      </c>
      <c r="C18" s="25"/>
    </row>
    <row r="19" spans="1:3" x14ac:dyDescent="0.25">
      <c r="A19" t="s">
        <v>38</v>
      </c>
      <c r="B19" s="20">
        <v>280826</v>
      </c>
      <c r="C19" s="25"/>
    </row>
    <row r="20" spans="1:3" x14ac:dyDescent="0.25">
      <c r="A20" t="s">
        <v>39</v>
      </c>
      <c r="B20" s="20">
        <v>278467</v>
      </c>
      <c r="C20" s="25"/>
    </row>
    <row r="21" spans="1:3" x14ac:dyDescent="0.25">
      <c r="A21" t="s">
        <v>40</v>
      </c>
      <c r="B21" s="20">
        <v>187298</v>
      </c>
      <c r="C21" s="25"/>
    </row>
    <row r="22" spans="1:3" x14ac:dyDescent="0.25">
      <c r="A22" t="s">
        <v>41</v>
      </c>
      <c r="B22" s="20">
        <v>292328</v>
      </c>
      <c r="C22" s="25"/>
    </row>
    <row r="23" spans="1:3" x14ac:dyDescent="0.25">
      <c r="A23" t="s">
        <v>42</v>
      </c>
      <c r="B23" s="20">
        <v>198028</v>
      </c>
      <c r="C23" s="25"/>
    </row>
    <row r="24" spans="1:3" x14ac:dyDescent="0.25">
      <c r="A24" t="s">
        <v>43</v>
      </c>
      <c r="B24" s="20">
        <v>187856</v>
      </c>
      <c r="C24" s="25"/>
    </row>
    <row r="25" spans="1:3" x14ac:dyDescent="0.25">
      <c r="A25" t="s">
        <v>44</v>
      </c>
      <c r="B25" s="20">
        <v>241152</v>
      </c>
      <c r="C25" s="25"/>
    </row>
    <row r="26" spans="1:3" x14ac:dyDescent="0.25">
      <c r="A26" t="s">
        <v>45</v>
      </c>
      <c r="B26" s="20">
        <v>267340</v>
      </c>
      <c r="C26" s="25"/>
    </row>
    <row r="27" spans="1:3" x14ac:dyDescent="0.25">
      <c r="A27" t="s">
        <v>46</v>
      </c>
      <c r="B27" s="20">
        <v>245446</v>
      </c>
      <c r="C27" s="25"/>
    </row>
    <row r="28" spans="1:3" x14ac:dyDescent="0.25">
      <c r="A28" t="s">
        <v>47</v>
      </c>
      <c r="B28" s="20">
        <v>61100</v>
      </c>
      <c r="C28" s="25"/>
    </row>
    <row r="29" spans="1:3" x14ac:dyDescent="0.25">
      <c r="A29" t="s">
        <v>48</v>
      </c>
      <c r="B29" s="20">
        <v>111946</v>
      </c>
      <c r="C29" s="25"/>
    </row>
    <row r="30" spans="1:3" x14ac:dyDescent="0.25">
      <c r="A30" t="s">
        <v>49</v>
      </c>
      <c r="B30" s="20">
        <v>94949</v>
      </c>
      <c r="C30" s="25"/>
    </row>
    <row r="31" spans="1:3" x14ac:dyDescent="0.25">
      <c r="A31" t="s">
        <v>50</v>
      </c>
      <c r="B31" s="20">
        <v>119183</v>
      </c>
      <c r="C31" s="25"/>
    </row>
    <row r="32" spans="1:3" x14ac:dyDescent="0.25">
      <c r="A32" t="s">
        <v>51</v>
      </c>
      <c r="B32" s="20">
        <v>384097</v>
      </c>
      <c r="C32" s="25"/>
    </row>
    <row r="33" spans="1:3" x14ac:dyDescent="0.25">
      <c r="A33" t="s">
        <v>52</v>
      </c>
      <c r="B33" s="20">
        <v>163506</v>
      </c>
      <c r="C33" s="25"/>
    </row>
    <row r="34" spans="1:3" x14ac:dyDescent="0.25">
      <c r="A34" t="s">
        <v>53</v>
      </c>
      <c r="B34" s="20">
        <v>191944</v>
      </c>
      <c r="C34" s="25"/>
    </row>
    <row r="35" spans="1:3" x14ac:dyDescent="0.25">
      <c r="A35" t="s">
        <v>54</v>
      </c>
      <c r="B35" s="20">
        <v>48507</v>
      </c>
      <c r="C35" s="25"/>
    </row>
    <row r="36" spans="1:3" x14ac:dyDescent="0.25">
      <c r="A36" t="s">
        <v>55</v>
      </c>
      <c r="B36" s="20">
        <v>39336</v>
      </c>
      <c r="C36" s="25"/>
    </row>
    <row r="37" spans="1:3" x14ac:dyDescent="0.25">
      <c r="A37" t="s">
        <v>56</v>
      </c>
      <c r="B37" s="22">
        <v>112553</v>
      </c>
      <c r="C37" s="25"/>
    </row>
    <row r="38" spans="1:3" x14ac:dyDescent="0.25">
      <c r="A38" t="s">
        <v>57</v>
      </c>
      <c r="B38" s="20">
        <v>221410</v>
      </c>
      <c r="C38" s="25"/>
    </row>
    <row r="39" spans="1:3" x14ac:dyDescent="0.25">
      <c r="A39" t="s">
        <v>58</v>
      </c>
      <c r="B39" s="20">
        <v>79998</v>
      </c>
      <c r="C39" s="25"/>
    </row>
    <row r="40" spans="1:3" x14ac:dyDescent="0.25">
      <c r="A40" t="s">
        <v>59</v>
      </c>
      <c r="B40" s="20">
        <v>151349</v>
      </c>
      <c r="C40" s="25"/>
    </row>
    <row r="41" spans="1:3" x14ac:dyDescent="0.25">
      <c r="A41" t="s">
        <v>60</v>
      </c>
      <c r="B41" s="20">
        <v>208760</v>
      </c>
      <c r="C41" s="25"/>
    </row>
    <row r="42" spans="1:3" x14ac:dyDescent="0.25">
      <c r="A42" t="s">
        <v>61</v>
      </c>
      <c r="B42" s="20">
        <v>197485</v>
      </c>
      <c r="C42" s="25"/>
    </row>
    <row r="43" spans="1:3" x14ac:dyDescent="0.25">
      <c r="A43" t="s">
        <v>62</v>
      </c>
      <c r="B43" s="20">
        <v>39443</v>
      </c>
      <c r="C43" s="25"/>
    </row>
    <row r="44" spans="1:3" x14ac:dyDescent="0.25">
      <c r="A44" t="s">
        <v>63</v>
      </c>
      <c r="B44" s="20">
        <v>225408</v>
      </c>
      <c r="C44" s="25"/>
    </row>
    <row r="45" spans="1:3" x14ac:dyDescent="0.25">
      <c r="A45" t="s">
        <v>64</v>
      </c>
      <c r="B45" s="22">
        <v>119150</v>
      </c>
      <c r="C45" s="25"/>
    </row>
    <row r="46" spans="1:3" x14ac:dyDescent="0.25">
      <c r="A46" t="s">
        <v>65</v>
      </c>
      <c r="B46" s="20">
        <v>237277</v>
      </c>
      <c r="C46" s="25"/>
    </row>
    <row r="47" spans="1:3" x14ac:dyDescent="0.25">
      <c r="A47" t="s">
        <v>66</v>
      </c>
      <c r="B47" s="20">
        <v>198128</v>
      </c>
      <c r="C47" s="25"/>
    </row>
    <row r="48" spans="1:3" x14ac:dyDescent="0.25">
      <c r="A48" t="s">
        <v>67</v>
      </c>
      <c r="B48" s="20">
        <v>215992</v>
      </c>
      <c r="C48" s="25"/>
    </row>
    <row r="49" spans="1:3" x14ac:dyDescent="0.25">
      <c r="A49" t="s">
        <v>68</v>
      </c>
      <c r="B49" s="20">
        <v>161556</v>
      </c>
      <c r="C49" s="25"/>
    </row>
    <row r="50" spans="1:3" x14ac:dyDescent="0.25">
      <c r="A50" t="s">
        <v>69</v>
      </c>
      <c r="B50" s="20">
        <v>203878</v>
      </c>
      <c r="C50" s="25"/>
    </row>
    <row r="51" spans="1:3" x14ac:dyDescent="0.25">
      <c r="A51" t="s">
        <v>70</v>
      </c>
      <c r="B51" s="20">
        <v>65274</v>
      </c>
      <c r="C51" s="2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F3D12-911C-4C4B-8140-A3843175596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2F658-FD69-4CC3-857F-87CBC2F361A8}">
  <dimension ref="A1:E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16.140625" customWidth="1"/>
    <col min="5" max="5" width="24.140625" bestFit="1" customWidth="1"/>
    <col min="6" max="6" width="14.140625" customWidth="1"/>
  </cols>
  <sheetData>
    <row r="1" spans="1:5" ht="28.5" customHeight="1" x14ac:dyDescent="0.25">
      <c r="A1" s="26" t="s">
        <v>73</v>
      </c>
      <c r="B1" s="19"/>
      <c r="C1" s="26" t="s">
        <v>74</v>
      </c>
      <c r="D1" s="19"/>
      <c r="E1" s="27"/>
    </row>
    <row r="5" spans="1:5" x14ac:dyDescent="0.25">
      <c r="A5" s="28" t="s">
        <v>75</v>
      </c>
      <c r="B5" s="28" t="s">
        <v>17</v>
      </c>
      <c r="C5" s="28" t="s">
        <v>74</v>
      </c>
    </row>
    <row r="6" spans="1:5" x14ac:dyDescent="0.25">
      <c r="A6" t="s">
        <v>76</v>
      </c>
      <c r="B6" t="s">
        <v>23</v>
      </c>
      <c r="C6" t="s">
        <v>77</v>
      </c>
    </row>
    <row r="7" spans="1:5" x14ac:dyDescent="0.25">
      <c r="A7" t="s">
        <v>78</v>
      </c>
      <c r="B7" t="s">
        <v>22</v>
      </c>
      <c r="C7" t="s">
        <v>79</v>
      </c>
    </row>
    <row r="8" spans="1:5" x14ac:dyDescent="0.25">
      <c r="A8" t="s">
        <v>80</v>
      </c>
      <c r="B8" t="s">
        <v>21</v>
      </c>
      <c r="C8" t="s">
        <v>81</v>
      </c>
    </row>
    <row r="9" spans="1:5" x14ac:dyDescent="0.25">
      <c r="A9" t="s">
        <v>82</v>
      </c>
      <c r="B9" t="s">
        <v>26</v>
      </c>
      <c r="C9" t="s">
        <v>83</v>
      </c>
    </row>
    <row r="10" spans="1:5" x14ac:dyDescent="0.25">
      <c r="A10" t="s">
        <v>84</v>
      </c>
      <c r="B10" t="s">
        <v>25</v>
      </c>
      <c r="C10" t="s">
        <v>85</v>
      </c>
    </row>
    <row r="11" spans="1:5" x14ac:dyDescent="0.25">
      <c r="A11" t="s">
        <v>86</v>
      </c>
      <c r="B11" t="s">
        <v>24</v>
      </c>
      <c r="C11" t="s">
        <v>87</v>
      </c>
    </row>
    <row r="12" spans="1:5" x14ac:dyDescent="0.25">
      <c r="A12" t="s">
        <v>88</v>
      </c>
      <c r="B12" t="s">
        <v>27</v>
      </c>
      <c r="C12" t="s">
        <v>89</v>
      </c>
    </row>
    <row r="13" spans="1:5" x14ac:dyDescent="0.25">
      <c r="A13" t="s">
        <v>90</v>
      </c>
      <c r="B13" t="s">
        <v>28</v>
      </c>
      <c r="C13" t="s">
        <v>91</v>
      </c>
    </row>
    <row r="14" spans="1:5" x14ac:dyDescent="0.25">
      <c r="A14" t="s">
        <v>92</v>
      </c>
      <c r="B14" t="s">
        <v>31</v>
      </c>
      <c r="C14" t="s">
        <v>93</v>
      </c>
    </row>
    <row r="15" spans="1:5" x14ac:dyDescent="0.25">
      <c r="A15" t="s">
        <v>94</v>
      </c>
      <c r="B15" t="s">
        <v>32</v>
      </c>
      <c r="C15" t="s">
        <v>95</v>
      </c>
    </row>
    <row r="16" spans="1:5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5D31A313-D51F-4461-BE33-F1EB9522FD1A}">
      <formula1>$B$6:$B$55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0B14B-C13C-4642-B9B7-8C7603C3E60B}">
  <dimension ref="A1:H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</row>
    <row r="12" spans="1:8" x14ac:dyDescent="0.25">
      <c r="A12" t="s">
        <v>31</v>
      </c>
      <c r="B12" s="20">
        <v>128502</v>
      </c>
    </row>
    <row r="13" spans="1:8" x14ac:dyDescent="0.25">
      <c r="A13" t="s">
        <v>32</v>
      </c>
      <c r="B13" s="20">
        <v>198697</v>
      </c>
    </row>
    <row r="14" spans="1:8" x14ac:dyDescent="0.25">
      <c r="A14" t="s">
        <v>33</v>
      </c>
      <c r="B14" s="20">
        <v>179960</v>
      </c>
    </row>
    <row r="15" spans="1:8" x14ac:dyDescent="0.25">
      <c r="A15" t="s">
        <v>34</v>
      </c>
      <c r="B15" s="20">
        <v>188466</v>
      </c>
    </row>
    <row r="16" spans="1:8" x14ac:dyDescent="0.25">
      <c r="A16" t="s">
        <v>35</v>
      </c>
      <c r="B16" s="20">
        <v>192752</v>
      </c>
    </row>
    <row r="17" spans="1:2" x14ac:dyDescent="0.25">
      <c r="A17" t="s">
        <v>36</v>
      </c>
      <c r="B17" s="20">
        <v>301358</v>
      </c>
    </row>
    <row r="18" spans="1:2" x14ac:dyDescent="0.25">
      <c r="A18" t="s">
        <v>37</v>
      </c>
      <c r="B18" s="20">
        <v>121889</v>
      </c>
    </row>
    <row r="19" spans="1:2" x14ac:dyDescent="0.25">
      <c r="A19" t="s">
        <v>38</v>
      </c>
      <c r="B19" s="20">
        <v>280826</v>
      </c>
    </row>
    <row r="20" spans="1:2" x14ac:dyDescent="0.25">
      <c r="A20" t="s">
        <v>39</v>
      </c>
      <c r="B20" s="20">
        <v>278467</v>
      </c>
    </row>
    <row r="21" spans="1:2" x14ac:dyDescent="0.25">
      <c r="A21" t="s">
        <v>40</v>
      </c>
      <c r="B21" s="20">
        <v>187298</v>
      </c>
    </row>
    <row r="22" spans="1:2" x14ac:dyDescent="0.25">
      <c r="A22" t="s">
        <v>41</v>
      </c>
      <c r="B22" s="20">
        <v>292328</v>
      </c>
    </row>
    <row r="23" spans="1:2" x14ac:dyDescent="0.25">
      <c r="A23" t="s">
        <v>42</v>
      </c>
      <c r="B23" s="20">
        <v>198028</v>
      </c>
    </row>
    <row r="24" spans="1:2" x14ac:dyDescent="0.25">
      <c r="A24" t="s">
        <v>43</v>
      </c>
      <c r="B24" s="20">
        <v>187856</v>
      </c>
    </row>
    <row r="25" spans="1:2" x14ac:dyDescent="0.25">
      <c r="A25" t="s">
        <v>44</v>
      </c>
      <c r="B25" s="20">
        <v>241152</v>
      </c>
    </row>
    <row r="26" spans="1:2" x14ac:dyDescent="0.25">
      <c r="A26" t="s">
        <v>45</v>
      </c>
      <c r="B26" s="20">
        <v>267340</v>
      </c>
    </row>
    <row r="27" spans="1:2" x14ac:dyDescent="0.25">
      <c r="A27" t="s">
        <v>46</v>
      </c>
      <c r="B27" s="20">
        <v>245446</v>
      </c>
    </row>
    <row r="28" spans="1:2" x14ac:dyDescent="0.25">
      <c r="A28" t="s">
        <v>47</v>
      </c>
      <c r="B28" s="20">
        <v>61100</v>
      </c>
    </row>
    <row r="29" spans="1:2" x14ac:dyDescent="0.25">
      <c r="A29" t="s">
        <v>48</v>
      </c>
      <c r="B29" s="20">
        <v>111946</v>
      </c>
    </row>
    <row r="30" spans="1:2" x14ac:dyDescent="0.25">
      <c r="A30" t="s">
        <v>49</v>
      </c>
      <c r="B30" s="20">
        <v>94949</v>
      </c>
    </row>
    <row r="31" spans="1:2" x14ac:dyDescent="0.25">
      <c r="A31" t="s">
        <v>50</v>
      </c>
      <c r="B31" s="20">
        <v>119183</v>
      </c>
    </row>
    <row r="32" spans="1:2" x14ac:dyDescent="0.25">
      <c r="A32" t="s">
        <v>51</v>
      </c>
      <c r="B32" s="20">
        <v>384097</v>
      </c>
    </row>
    <row r="33" spans="1:2" x14ac:dyDescent="0.25">
      <c r="A33" t="s">
        <v>52</v>
      </c>
      <c r="B33" s="20">
        <v>163506</v>
      </c>
    </row>
    <row r="34" spans="1:2" x14ac:dyDescent="0.25">
      <c r="A34" t="s">
        <v>53</v>
      </c>
      <c r="B34" s="20">
        <v>191944</v>
      </c>
    </row>
    <row r="35" spans="1:2" x14ac:dyDescent="0.25">
      <c r="A35" t="s">
        <v>54</v>
      </c>
      <c r="B35" s="20">
        <v>48507</v>
      </c>
    </row>
    <row r="36" spans="1:2" x14ac:dyDescent="0.25">
      <c r="A36" t="s">
        <v>55</v>
      </c>
      <c r="B36" s="20">
        <v>39336</v>
      </c>
    </row>
    <row r="37" spans="1:2" x14ac:dyDescent="0.25">
      <c r="A37" t="s">
        <v>56</v>
      </c>
      <c r="B37" s="22">
        <v>112553</v>
      </c>
    </row>
    <row r="38" spans="1:2" x14ac:dyDescent="0.25">
      <c r="A38" t="s">
        <v>57</v>
      </c>
      <c r="B38" s="20">
        <v>221410</v>
      </c>
    </row>
    <row r="39" spans="1:2" x14ac:dyDescent="0.25">
      <c r="A39" t="s">
        <v>58</v>
      </c>
      <c r="B39" s="20">
        <v>79998</v>
      </c>
    </row>
    <row r="40" spans="1:2" x14ac:dyDescent="0.25">
      <c r="A40" t="s">
        <v>59</v>
      </c>
      <c r="B40" s="20">
        <v>151349</v>
      </c>
    </row>
    <row r="41" spans="1:2" x14ac:dyDescent="0.25">
      <c r="A41" t="s">
        <v>60</v>
      </c>
      <c r="B41" s="20">
        <v>208760</v>
      </c>
    </row>
    <row r="42" spans="1:2" x14ac:dyDescent="0.25">
      <c r="A42" t="s">
        <v>61</v>
      </c>
      <c r="B42" s="20">
        <v>197485</v>
      </c>
    </row>
    <row r="43" spans="1:2" x14ac:dyDescent="0.25">
      <c r="A43" t="s">
        <v>62</v>
      </c>
      <c r="B43" s="20">
        <v>39443</v>
      </c>
    </row>
    <row r="44" spans="1:2" x14ac:dyDescent="0.25">
      <c r="A44" t="s">
        <v>63</v>
      </c>
      <c r="B44" s="20">
        <v>225408</v>
      </c>
    </row>
    <row r="45" spans="1:2" x14ac:dyDescent="0.25">
      <c r="A45" t="s">
        <v>64</v>
      </c>
      <c r="B45" s="22">
        <v>119150</v>
      </c>
    </row>
    <row r="46" spans="1:2" x14ac:dyDescent="0.25">
      <c r="A46" t="s">
        <v>65</v>
      </c>
      <c r="B46" s="20">
        <v>237277</v>
      </c>
    </row>
    <row r="47" spans="1:2" x14ac:dyDescent="0.25">
      <c r="A47" t="s">
        <v>66</v>
      </c>
      <c r="B47" s="20">
        <v>198128</v>
      </c>
    </row>
    <row r="48" spans="1:2" x14ac:dyDescent="0.25">
      <c r="A48" t="s">
        <v>67</v>
      </c>
      <c r="B48" s="20">
        <v>215992</v>
      </c>
    </row>
    <row r="49" spans="1:2" x14ac:dyDescent="0.25">
      <c r="A49" t="s">
        <v>68</v>
      </c>
      <c r="B49" s="20">
        <v>161556</v>
      </c>
    </row>
    <row r="50" spans="1:2" x14ac:dyDescent="0.25">
      <c r="A50" t="s">
        <v>69</v>
      </c>
      <c r="B50" s="20">
        <v>203878</v>
      </c>
    </row>
    <row r="51" spans="1:2" x14ac:dyDescent="0.25">
      <c r="A51" t="s">
        <v>70</v>
      </c>
      <c r="B51" s="20">
        <v>65274</v>
      </c>
    </row>
  </sheetData>
  <mergeCells count="1">
    <mergeCell ref="G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53A02-5854-4F40-8622-6AA62F745669}">
  <dimension ref="A1:D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24.5703125" customWidth="1"/>
    <col min="5" max="6" width="14.140625" customWidth="1"/>
  </cols>
  <sheetData>
    <row r="1" spans="1:4" ht="28.5" customHeight="1" x14ac:dyDescent="0.25">
      <c r="A1" s="26" t="s">
        <v>73</v>
      </c>
      <c r="B1" s="19"/>
      <c r="C1" s="26" t="s">
        <v>75</v>
      </c>
      <c r="D1" s="19"/>
    </row>
    <row r="5" spans="1:4" x14ac:dyDescent="0.25">
      <c r="A5" s="28" t="s">
        <v>75</v>
      </c>
      <c r="B5" s="28" t="s">
        <v>17</v>
      </c>
      <c r="C5" s="28" t="s">
        <v>74</v>
      </c>
    </row>
    <row r="6" spans="1:4" x14ac:dyDescent="0.25">
      <c r="A6" t="s">
        <v>76</v>
      </c>
      <c r="B6" t="s">
        <v>23</v>
      </c>
      <c r="C6" t="s">
        <v>77</v>
      </c>
    </row>
    <row r="7" spans="1:4" x14ac:dyDescent="0.25">
      <c r="A7" t="s">
        <v>78</v>
      </c>
      <c r="B7" t="s">
        <v>22</v>
      </c>
      <c r="C7" t="s">
        <v>79</v>
      </c>
    </row>
    <row r="8" spans="1:4" x14ac:dyDescent="0.25">
      <c r="A8" t="s">
        <v>80</v>
      </c>
      <c r="B8" t="s">
        <v>21</v>
      </c>
      <c r="C8" t="s">
        <v>81</v>
      </c>
    </row>
    <row r="9" spans="1:4" x14ac:dyDescent="0.25">
      <c r="A9" t="s">
        <v>82</v>
      </c>
      <c r="B9" t="s">
        <v>26</v>
      </c>
      <c r="C9" t="s">
        <v>83</v>
      </c>
    </row>
    <row r="10" spans="1:4" x14ac:dyDescent="0.25">
      <c r="A10" t="s">
        <v>84</v>
      </c>
      <c r="B10" t="s">
        <v>25</v>
      </c>
      <c r="C10" t="s">
        <v>85</v>
      </c>
    </row>
    <row r="11" spans="1:4" x14ac:dyDescent="0.25">
      <c r="A11" t="s">
        <v>86</v>
      </c>
      <c r="B11" t="s">
        <v>24</v>
      </c>
      <c r="C11" t="s">
        <v>87</v>
      </c>
    </row>
    <row r="12" spans="1:4" x14ac:dyDescent="0.25">
      <c r="A12" t="s">
        <v>88</v>
      </c>
      <c r="B12" t="s">
        <v>27</v>
      </c>
      <c r="C12" t="s">
        <v>89</v>
      </c>
    </row>
    <row r="13" spans="1:4" x14ac:dyDescent="0.25">
      <c r="A13" t="s">
        <v>90</v>
      </c>
      <c r="B13" t="s">
        <v>28</v>
      </c>
      <c r="C13" t="s">
        <v>91</v>
      </c>
    </row>
    <row r="14" spans="1:4" x14ac:dyDescent="0.25">
      <c r="A14" t="s">
        <v>92</v>
      </c>
      <c r="B14" t="s">
        <v>31</v>
      </c>
      <c r="C14" t="s">
        <v>93</v>
      </c>
    </row>
    <row r="15" spans="1:4" x14ac:dyDescent="0.25">
      <c r="A15" t="s">
        <v>94</v>
      </c>
      <c r="B15" t="s">
        <v>32</v>
      </c>
      <c r="C15" t="s">
        <v>95</v>
      </c>
    </row>
    <row r="16" spans="1:4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E8B6B845-64D7-49AB-B394-7F34699FA6A3}">
      <formula1>$B$6:$B$55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83F66-5029-4806-B11A-B3E575CB6F8C}">
  <dimension ref="A1:H51"/>
  <sheetViews>
    <sheetView tabSelected="1" workbookViewId="0">
      <selection activeCell="F19" sqref="F19:G19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C2" s="33"/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C3" s="33"/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C4" s="33"/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C5" s="33"/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C6" s="33"/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C7" s="33"/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C8" s="33"/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C9" s="33"/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C10" s="33"/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  <c r="C11" s="33"/>
    </row>
    <row r="12" spans="1:8" x14ac:dyDescent="0.25">
      <c r="A12" t="s">
        <v>31</v>
      </c>
      <c r="B12" s="20">
        <v>128502</v>
      </c>
      <c r="C12" s="33"/>
    </row>
    <row r="13" spans="1:8" x14ac:dyDescent="0.25">
      <c r="A13" t="s">
        <v>32</v>
      </c>
      <c r="B13" s="20">
        <v>198697</v>
      </c>
      <c r="C13" s="33"/>
    </row>
    <row r="14" spans="1:8" x14ac:dyDescent="0.25">
      <c r="A14" t="s">
        <v>33</v>
      </c>
      <c r="B14" s="20">
        <v>179960</v>
      </c>
      <c r="C14" s="33"/>
    </row>
    <row r="15" spans="1:8" x14ac:dyDescent="0.25">
      <c r="A15" t="s">
        <v>34</v>
      </c>
      <c r="B15" s="20">
        <v>188466</v>
      </c>
      <c r="C15" s="33"/>
    </row>
    <row r="16" spans="1:8" x14ac:dyDescent="0.25">
      <c r="A16" t="s">
        <v>35</v>
      </c>
      <c r="B16" s="20">
        <v>192752</v>
      </c>
      <c r="C16" s="33"/>
    </row>
    <row r="17" spans="1:3" x14ac:dyDescent="0.25">
      <c r="A17" t="s">
        <v>36</v>
      </c>
      <c r="B17" s="20">
        <v>301358</v>
      </c>
      <c r="C17" s="33"/>
    </row>
    <row r="18" spans="1:3" x14ac:dyDescent="0.25">
      <c r="A18" t="s">
        <v>37</v>
      </c>
      <c r="B18" s="20">
        <v>121889</v>
      </c>
      <c r="C18" s="33"/>
    </row>
    <row r="19" spans="1:3" x14ac:dyDescent="0.25">
      <c r="A19" t="s">
        <v>38</v>
      </c>
      <c r="B19" s="20">
        <v>280826</v>
      </c>
      <c r="C19" s="33"/>
    </row>
    <row r="20" spans="1:3" x14ac:dyDescent="0.25">
      <c r="A20" t="s">
        <v>39</v>
      </c>
      <c r="B20" s="20">
        <v>278467</v>
      </c>
      <c r="C20" s="33"/>
    </row>
    <row r="21" spans="1:3" x14ac:dyDescent="0.25">
      <c r="A21" t="s">
        <v>40</v>
      </c>
      <c r="B21" s="20">
        <v>187298</v>
      </c>
      <c r="C21" s="33"/>
    </row>
    <row r="22" spans="1:3" x14ac:dyDescent="0.25">
      <c r="A22" t="s">
        <v>41</v>
      </c>
      <c r="B22" s="20">
        <v>292328</v>
      </c>
      <c r="C22" s="33"/>
    </row>
    <row r="23" spans="1:3" x14ac:dyDescent="0.25">
      <c r="A23" t="s">
        <v>42</v>
      </c>
      <c r="B23" s="20">
        <v>198028</v>
      </c>
      <c r="C23" s="33"/>
    </row>
    <row r="24" spans="1:3" x14ac:dyDescent="0.25">
      <c r="A24" t="s">
        <v>43</v>
      </c>
      <c r="B24" s="20">
        <v>187856</v>
      </c>
      <c r="C24" s="33"/>
    </row>
    <row r="25" spans="1:3" x14ac:dyDescent="0.25">
      <c r="A25" t="s">
        <v>44</v>
      </c>
      <c r="B25" s="20">
        <v>241152</v>
      </c>
      <c r="C25" s="33"/>
    </row>
    <row r="26" spans="1:3" x14ac:dyDescent="0.25">
      <c r="A26" t="s">
        <v>45</v>
      </c>
      <c r="B26" s="20">
        <v>267340</v>
      </c>
      <c r="C26" s="33"/>
    </row>
    <row r="27" spans="1:3" x14ac:dyDescent="0.25">
      <c r="A27" t="s">
        <v>46</v>
      </c>
      <c r="B27" s="20">
        <v>245446</v>
      </c>
      <c r="C27" s="33"/>
    </row>
    <row r="28" spans="1:3" x14ac:dyDescent="0.25">
      <c r="A28" t="s">
        <v>47</v>
      </c>
      <c r="B28" s="20">
        <v>61100</v>
      </c>
      <c r="C28" s="33"/>
    </row>
    <row r="29" spans="1:3" x14ac:dyDescent="0.25">
      <c r="A29" t="s">
        <v>48</v>
      </c>
      <c r="B29" s="20">
        <v>111946</v>
      </c>
      <c r="C29" s="33"/>
    </row>
    <row r="30" spans="1:3" x14ac:dyDescent="0.25">
      <c r="A30" t="s">
        <v>49</v>
      </c>
      <c r="B30" s="20">
        <v>94949</v>
      </c>
      <c r="C30" s="33"/>
    </row>
    <row r="31" spans="1:3" x14ac:dyDescent="0.25">
      <c r="A31" t="s">
        <v>50</v>
      </c>
      <c r="B31" s="20">
        <v>119183</v>
      </c>
      <c r="C31" s="33"/>
    </row>
    <row r="32" spans="1:3" x14ac:dyDescent="0.25">
      <c r="A32" t="s">
        <v>51</v>
      </c>
      <c r="B32" s="20">
        <v>384097</v>
      </c>
      <c r="C32" s="33"/>
    </row>
    <row r="33" spans="1:3" x14ac:dyDescent="0.25">
      <c r="A33" t="s">
        <v>52</v>
      </c>
      <c r="B33" s="20">
        <v>163506</v>
      </c>
      <c r="C33" s="33"/>
    </row>
    <row r="34" spans="1:3" x14ac:dyDescent="0.25">
      <c r="A34" t="s">
        <v>53</v>
      </c>
      <c r="B34" s="20">
        <v>191944</v>
      </c>
      <c r="C34" s="33"/>
    </row>
    <row r="35" spans="1:3" x14ac:dyDescent="0.25">
      <c r="A35" t="s">
        <v>54</v>
      </c>
      <c r="B35" s="20">
        <v>48507</v>
      </c>
      <c r="C35" s="33"/>
    </row>
    <row r="36" spans="1:3" x14ac:dyDescent="0.25">
      <c r="A36" t="s">
        <v>55</v>
      </c>
      <c r="B36" s="20">
        <v>39336</v>
      </c>
      <c r="C36" s="33"/>
    </row>
    <row r="37" spans="1:3" x14ac:dyDescent="0.25">
      <c r="A37" t="s">
        <v>56</v>
      </c>
      <c r="B37" s="22">
        <v>112553</v>
      </c>
      <c r="C37" s="33"/>
    </row>
    <row r="38" spans="1:3" x14ac:dyDescent="0.25">
      <c r="A38" t="s">
        <v>57</v>
      </c>
      <c r="B38" s="20">
        <v>221410</v>
      </c>
      <c r="C38" s="33"/>
    </row>
    <row r="39" spans="1:3" x14ac:dyDescent="0.25">
      <c r="A39" t="s">
        <v>58</v>
      </c>
      <c r="B39" s="20">
        <v>79998</v>
      </c>
      <c r="C39" s="33"/>
    </row>
    <row r="40" spans="1:3" x14ac:dyDescent="0.25">
      <c r="A40" t="s">
        <v>59</v>
      </c>
      <c r="B40" s="20">
        <v>151349</v>
      </c>
      <c r="C40" s="33"/>
    </row>
    <row r="41" spans="1:3" x14ac:dyDescent="0.25">
      <c r="A41" t="s">
        <v>60</v>
      </c>
      <c r="B41" s="20">
        <v>208760</v>
      </c>
      <c r="C41" s="33"/>
    </row>
    <row r="42" spans="1:3" x14ac:dyDescent="0.25">
      <c r="A42" t="s">
        <v>61</v>
      </c>
      <c r="B42" s="20">
        <v>197485</v>
      </c>
      <c r="C42" s="33"/>
    </row>
    <row r="43" spans="1:3" x14ac:dyDescent="0.25">
      <c r="A43" t="s">
        <v>62</v>
      </c>
      <c r="B43" s="20">
        <v>39443</v>
      </c>
      <c r="C43" s="33"/>
    </row>
    <row r="44" spans="1:3" x14ac:dyDescent="0.25">
      <c r="A44" t="s">
        <v>63</v>
      </c>
      <c r="B44" s="20">
        <v>225408</v>
      </c>
      <c r="C44" s="33"/>
    </row>
    <row r="45" spans="1:3" x14ac:dyDescent="0.25">
      <c r="A45" t="s">
        <v>64</v>
      </c>
      <c r="B45" s="22">
        <v>119150</v>
      </c>
      <c r="C45" s="33"/>
    </row>
    <row r="46" spans="1:3" x14ac:dyDescent="0.25">
      <c r="A46" t="s">
        <v>65</v>
      </c>
      <c r="B46" s="20">
        <v>237277</v>
      </c>
      <c r="C46" s="33"/>
    </row>
    <row r="47" spans="1:3" x14ac:dyDescent="0.25">
      <c r="A47" t="s">
        <v>66</v>
      </c>
      <c r="B47" s="20">
        <v>198128</v>
      </c>
      <c r="C47" s="33"/>
    </row>
    <row r="48" spans="1:3" x14ac:dyDescent="0.25">
      <c r="A48" t="s">
        <v>67</v>
      </c>
      <c r="B48" s="20">
        <v>215992</v>
      </c>
      <c r="C48" s="33"/>
    </row>
    <row r="49" spans="1:3" x14ac:dyDescent="0.25">
      <c r="A49" t="s">
        <v>68</v>
      </c>
      <c r="B49" s="20">
        <v>161556</v>
      </c>
      <c r="C49" s="33"/>
    </row>
    <row r="50" spans="1:3" x14ac:dyDescent="0.25">
      <c r="A50" t="s">
        <v>69</v>
      </c>
      <c r="B50" s="20">
        <v>203878</v>
      </c>
      <c r="C50" s="33"/>
    </row>
    <row r="51" spans="1:3" x14ac:dyDescent="0.25">
      <c r="A51" t="s">
        <v>70</v>
      </c>
      <c r="B51" s="20">
        <v>65274</v>
      </c>
      <c r="C51" s="33"/>
    </row>
  </sheetData>
  <mergeCells count="1">
    <mergeCell ref="G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1690F-0C08-4439-A812-868BF79F0C6A}">
  <dimension ref="A1:G4"/>
  <sheetViews>
    <sheetView workbookViewId="0">
      <selection activeCell="B4" sqref="B4"/>
    </sheetView>
  </sheetViews>
  <sheetFormatPr defaultRowHeight="15" x14ac:dyDescent="0.25"/>
  <cols>
    <col min="1" max="1" width="17.7109375" bestFit="1" customWidth="1"/>
  </cols>
  <sheetData>
    <row r="1" spans="1:7" x14ac:dyDescent="0.25">
      <c r="A1" s="16" t="s">
        <v>179</v>
      </c>
      <c r="B1" s="34" t="s">
        <v>180</v>
      </c>
      <c r="C1" s="34" t="s">
        <v>181</v>
      </c>
      <c r="D1" s="34" t="s">
        <v>182</v>
      </c>
      <c r="E1" s="34" t="s">
        <v>183</v>
      </c>
      <c r="F1" s="34" t="s">
        <v>184</v>
      </c>
      <c r="G1" s="18" t="s">
        <v>185</v>
      </c>
    </row>
    <row r="2" spans="1:7" x14ac:dyDescent="0.25">
      <c r="A2" s="35" t="s">
        <v>186</v>
      </c>
      <c r="B2" s="36">
        <v>522222</v>
      </c>
      <c r="C2" s="36">
        <v>566067</v>
      </c>
      <c r="D2" s="36">
        <v>627651</v>
      </c>
      <c r="E2" s="36">
        <v>555555</v>
      </c>
      <c r="F2" s="36"/>
      <c r="G2" s="37"/>
    </row>
    <row r="3" spans="1:7" x14ac:dyDescent="0.25">
      <c r="A3" s="35" t="s">
        <v>187</v>
      </c>
      <c r="B3" s="36">
        <v>261104</v>
      </c>
      <c r="C3" s="36">
        <v>296876</v>
      </c>
      <c r="D3" s="36">
        <v>262568</v>
      </c>
      <c r="E3" s="36">
        <v>232252</v>
      </c>
      <c r="F3" s="36"/>
      <c r="G3" s="37"/>
    </row>
    <row r="4" spans="1:7" x14ac:dyDescent="0.25">
      <c r="A4" s="38" t="s">
        <v>188</v>
      </c>
      <c r="B4" s="39">
        <f>(B2-B3)/B2</f>
        <v>0.50001340426102314</v>
      </c>
      <c r="C4" s="39">
        <f t="shared" ref="C4:G4" si="0">(C2-C3)/C2</f>
        <v>0.47554618092911261</v>
      </c>
      <c r="D4" s="39">
        <f t="shared" si="0"/>
        <v>0.58166560716066729</v>
      </c>
      <c r="E4" s="39">
        <f t="shared" si="0"/>
        <v>0.5819459819459819</v>
      </c>
      <c r="F4" s="39" t="e">
        <f t="shared" si="0"/>
        <v>#DIV/0!</v>
      </c>
      <c r="G4" s="39" t="e">
        <f t="shared" si="0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Cell Referencing</vt:lpstr>
      <vt:lpstr>IF Function</vt:lpstr>
      <vt:lpstr>Nesting IF Function</vt:lpstr>
      <vt:lpstr>IFS Function</vt:lpstr>
      <vt:lpstr>VlookUp - Exact Match</vt:lpstr>
      <vt:lpstr>VlookUp - Approx Match</vt:lpstr>
      <vt:lpstr>XLOOKUP - Exact Match</vt:lpstr>
      <vt:lpstr>XLOOKUP - Approx Match</vt:lpstr>
      <vt:lpstr>IFError 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Deepika Flavia</dc:creator>
  <cp:lastModifiedBy>Billy Howarth</cp:lastModifiedBy>
  <dcterms:created xsi:type="dcterms:W3CDTF">2025-05-08T01:28:58Z</dcterms:created>
  <dcterms:modified xsi:type="dcterms:W3CDTF">2025-05-19T02:49:38Z</dcterms:modified>
</cp:coreProperties>
</file>