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0 Student Files/"/>
    </mc:Choice>
  </mc:AlternateContent>
  <xr:revisionPtr revIDLastSave="0" documentId="8_{A9CF5FF8-557C-4996-AB21-CA80CB6170D9}" xr6:coauthVersionLast="47" xr6:coauthVersionMax="47" xr10:uidLastSave="{00000000-0000-0000-0000-000000000000}"/>
  <bookViews>
    <workbookView xWindow="-23175" yWindow="2205" windowWidth="15840" windowHeight="10380" activeTab="1" xr2:uid="{00000000-000D-0000-FFFF-FFFF00000000}"/>
  </bookViews>
  <sheets>
    <sheet name="Data with Chart" sheetId="4" r:id="rId1"/>
    <sheet name="Small" sheetId="1" r:id="rId2"/>
    <sheet name="Medium" sheetId="2" r:id="rId3"/>
    <sheet name="List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C10" i="4"/>
  <c r="B10" i="4"/>
  <c r="F10" i="4" s="1"/>
  <c r="F9" i="4"/>
  <c r="F8" i="4"/>
  <c r="F7" i="4"/>
  <c r="F6" i="4"/>
  <c r="F5" i="4"/>
  <c r="F4" i="4"/>
  <c r="C21" i="2"/>
  <c r="D21" i="2" s="1"/>
  <c r="E21" i="2" s="1"/>
  <c r="F21" i="2" s="1"/>
  <c r="G21" i="2" s="1"/>
  <c r="H21" i="2" s="1"/>
  <c r="I21" i="2" s="1"/>
  <c r="J21" i="2" s="1"/>
  <c r="K21" i="2" s="1"/>
  <c r="L21" i="2" s="1"/>
  <c r="M21" i="2" s="1"/>
  <c r="M17" i="2"/>
  <c r="L17" i="2"/>
  <c r="K17" i="2"/>
  <c r="J17" i="2"/>
  <c r="I17" i="2"/>
  <c r="H17" i="2"/>
  <c r="G17" i="2"/>
  <c r="F17" i="2"/>
  <c r="E17" i="2"/>
  <c r="D17" i="2"/>
  <c r="C17" i="2"/>
  <c r="B17" i="2"/>
  <c r="N15" i="2"/>
  <c r="O15" i="2" s="1"/>
  <c r="N14" i="2"/>
  <c r="O14" i="2" s="1"/>
  <c r="O13" i="2"/>
  <c r="N13" i="2"/>
  <c r="N12" i="2"/>
  <c r="O12" i="2" s="1"/>
  <c r="M9" i="2"/>
  <c r="L9" i="2"/>
  <c r="L19" i="2" s="1"/>
  <c r="K9" i="2"/>
  <c r="J9" i="2"/>
  <c r="I9" i="2"/>
  <c r="H9" i="2"/>
  <c r="H19" i="2" s="1"/>
  <c r="G9" i="2"/>
  <c r="F9" i="2"/>
  <c r="F19" i="2" s="1"/>
  <c r="E9" i="2"/>
  <c r="D9" i="2"/>
  <c r="D19" i="2" s="1"/>
  <c r="C9" i="2"/>
  <c r="B9" i="2"/>
  <c r="N7" i="2"/>
  <c r="O7" i="2" s="1"/>
  <c r="N6" i="2"/>
  <c r="O6" i="2" s="1"/>
  <c r="N5" i="2"/>
  <c r="O5" i="2" s="1"/>
  <c r="N4" i="2"/>
  <c r="O4" i="2" s="1"/>
  <c r="E22" i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9" i="2" l="1"/>
  <c r="M19" i="2"/>
  <c r="C20" i="1"/>
  <c r="C24" i="1" s="1"/>
  <c r="C19" i="2"/>
  <c r="G19" i="2"/>
  <c r="G23" i="2" s="1"/>
  <c r="K19" i="2"/>
  <c r="K23" i="2" s="1"/>
  <c r="N17" i="2"/>
  <c r="O17" i="2" s="1"/>
  <c r="D20" i="1"/>
  <c r="D24" i="1" s="1"/>
  <c r="J19" i="2"/>
  <c r="J23" i="2" s="1"/>
  <c r="D23" i="2"/>
  <c r="B20" i="1"/>
  <c r="B24" i="1" s="1"/>
  <c r="I19" i="2"/>
  <c r="I23" i="2" s="1"/>
  <c r="E23" i="2"/>
  <c r="M23" i="2"/>
  <c r="B19" i="2"/>
  <c r="B23" i="2" s="1"/>
  <c r="C23" i="2"/>
  <c r="F23" i="2"/>
  <c r="H23" i="2"/>
  <c r="L23" i="2"/>
  <c r="N21" i="2"/>
  <c r="O21" i="2" s="1"/>
  <c r="N9" i="2"/>
  <c r="E18" i="1"/>
  <c r="E10" i="1"/>
  <c r="N19" i="2" l="1"/>
  <c r="O9" i="2"/>
  <c r="E20" i="1"/>
  <c r="E24" i="1" s="1"/>
  <c r="N23" i="2" l="1"/>
  <c r="O23" i="2" s="1"/>
  <c r="O19" i="2"/>
</calcChain>
</file>

<file path=xl/sharedStrings.xml><?xml version="1.0" encoding="utf-8"?>
<sst xmlns="http://schemas.openxmlformats.org/spreadsheetml/2006/main" count="725" uniqueCount="498">
  <si>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</si>
  <si>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</si>
  <si>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</si>
  <si>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</si>
  <si>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</si>
  <si>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</si>
  <si>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</si>
  <si>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</si>
  <si>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</si>
  <si>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</si>
  <si>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</si>
  <si>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</si>
  <si>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</si>
  <si>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</si>
  <si>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</si>
  <si>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</si>
  <si>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</si>
  <si>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</si>
  <si>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</si>
  <si>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</si>
  <si>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</si>
  <si>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</si>
  <si>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</si>
  <si>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</si>
  <si>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</si>
  <si>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</si>
  <si>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</si>
  <si>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</si>
  <si>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</si>
  <si>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</si>
  <si>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</si>
  <si>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</si>
  <si>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</si>
  <si>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</si>
  <si>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</si>
  <si>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</si>
  <si>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</si>
  <si>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</si>
  <si>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</si>
  <si>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</si>
  <si>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</si>
  <si>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</si>
  <si>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</si>
  <si>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</si>
  <si>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</si>
  <si>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</si>
  <si>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</si>
  <si>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</si>
  <si>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</si>
  <si>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</si>
  <si>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</si>
  <si>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</si>
  <si>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</si>
  <si>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</si>
  <si>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</si>
  <si>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</si>
  <si>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</si>
  <si>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</si>
  <si>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</si>
  <si>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</si>
  <si>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</si>
  <si>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</si>
  <si>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</si>
  <si>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</si>
  <si>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</si>
  <si>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</si>
  <si>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</si>
  <si>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</si>
  <si>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</si>
  <si>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</si>
  <si>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</si>
  <si>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</si>
  <si>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</si>
  <si>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</si>
  <si>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</si>
  <si>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</si>
  <si>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</si>
  <si>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</si>
  <si>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</si>
  <si>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</si>
  <si>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</si>
  <si>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</si>
  <si>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</si>
  <si>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</si>
  <si>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</si>
  <si>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</si>
  <si>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</si>
  <si>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</si>
  <si>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</si>
  <si>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</si>
  <si>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</si>
  <si>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</si>
  <si>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</si>
  <si>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</si>
  <si>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</si>
  <si>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</si>
  <si>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</si>
  <si>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</si>
  <si>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</si>
  <si>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</si>
  <si>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</si>
  <si>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</si>
  <si>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</si>
  <si>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</si>
  <si>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</si>
  <si>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</si>
  <si>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</si>
  <si>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</si>
  <si>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</si>
  <si>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</si>
  <si>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</si>
  <si>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</si>
  <si>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</si>
  <si>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</si>
  <si>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</si>
  <si>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</si>
  <si>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</si>
  <si>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</si>
  <si>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</si>
  <si>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</si>
  <si>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</si>
  <si>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</si>
  <si>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</si>
  <si>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</si>
  <si>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</si>
  <si>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</si>
  <si>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</si>
  <si>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</si>
  <si>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</si>
  <si>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</si>
  <si>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</si>
  <si>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</si>
  <si>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</si>
  <si>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</si>
  <si>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</si>
  <si>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</si>
  <si>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</si>
  <si>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</si>
  <si>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</si>
  <si>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</si>
  <si>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</si>
  <si>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</si>
  <si>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</si>
  <si>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</si>
  <si>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</si>
  <si>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</si>
  <si>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</si>
  <si>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</si>
  <si>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</si>
  <si>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</si>
  <si>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</si>
  <si>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</si>
  <si>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</si>
  <si>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</si>
  <si>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</si>
  <si>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</si>
  <si>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</si>
  <si>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</si>
  <si>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</si>
  <si>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</si>
  <si>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</si>
  <si>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</si>
  <si>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</si>
  <si>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</si>
  <si>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</si>
  <si>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</si>
  <si>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</si>
  <si>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</si>
  <si>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</si>
  <si>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</si>
  <si>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</si>
  <si>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</si>
  <si>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</si>
  <si>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</si>
  <si>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</si>
  <si>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</si>
  <si>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</si>
  <si>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</si>
  <si>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</si>
  <si>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</si>
  <si>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</si>
  <si>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</si>
  <si>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</si>
  <si>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</si>
  <si>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</si>
  <si>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</si>
  <si>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</si>
  <si>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</si>
  <si>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</si>
  <si>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</si>
  <si>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</si>
  <si>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</si>
  <si>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</si>
  <si>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</si>
  <si>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</si>
  <si>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</si>
  <si>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</si>
  <si>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</si>
  <si>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</si>
  <si>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</si>
  <si>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</si>
  <si>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</si>
  <si>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</si>
  <si>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</si>
  <si>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</si>
  <si>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</si>
  <si>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</si>
  <si>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</si>
  <si>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</si>
  <si>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</si>
  <si>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</si>
  <si>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</si>
  <si>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</si>
  <si>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</si>
  <si>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</si>
  <si>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</si>
  <si>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</si>
  <si>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</si>
  <si>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</si>
  <si>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</si>
  <si>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</si>
  <si>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</si>
  <si>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</si>
  <si>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</si>
  <si>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</si>
  <si>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</si>
  <si>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</si>
  <si>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</si>
  <si>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</si>
  <si>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</si>
  <si>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</si>
  <si>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</si>
  <si>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</si>
  <si>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</si>
  <si>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</si>
  <si>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</si>
  <si>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</si>
  <si>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</si>
  <si>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</si>
  <si>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</si>
  <si>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</si>
  <si>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</si>
  <si>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</si>
  <si>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</si>
  <si>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</si>
  <si>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</si>
  <si>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</si>
  <si>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</si>
  <si>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</si>
  <si>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</si>
  <si>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</si>
  <si>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</si>
  <si>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</si>
  <si>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</si>
  <si>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</si>
  <si>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</si>
  <si>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</si>
  <si>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</si>
  <si>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</si>
  <si>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</si>
  <si>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</si>
  <si>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</si>
  <si>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</si>
  <si>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</si>
  <si>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</si>
  <si>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</si>
  <si>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</si>
  <si>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</si>
  <si>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</si>
  <si>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</si>
  <si>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</si>
  <si>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</si>
  <si>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</si>
  <si>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</si>
  <si>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</si>
  <si>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</si>
  <si>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</si>
  <si>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</si>
  <si>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</si>
  <si>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</si>
  <si>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</si>
  <si>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</si>
  <si>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</si>
  <si>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</si>
  <si>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</si>
  <si>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</si>
  <si>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</si>
  <si>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</si>
  <si>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</si>
  <si>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</si>
  <si>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</si>
  <si>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</si>
  <si>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</si>
  <si>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</si>
  <si>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</si>
  <si>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</si>
  <si>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</si>
  <si>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</si>
  <si>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</si>
  <si>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</si>
  <si>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</si>
  <si>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</si>
  <si>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</si>
  <si>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</si>
  <si>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</si>
  <si>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</si>
  <si>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</si>
  <si>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</si>
  <si>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</si>
  <si>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</si>
  <si>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</si>
  <si>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</si>
  <si>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</si>
  <si>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</si>
  <si>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</si>
  <si>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</si>
  <si>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</si>
  <si>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</si>
  <si>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</si>
  <si>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</si>
  <si>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</si>
  <si>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</si>
  <si>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</si>
  <si>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</si>
  <si>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</si>
  <si>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</si>
  <si>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</si>
  <si>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</si>
  <si>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</si>
  <si>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</si>
  <si>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</si>
  <si>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</si>
  <si>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</si>
  <si>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</si>
  <si>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</si>
  <si>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</si>
  <si>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</si>
  <si>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</si>
  <si>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</si>
  <si>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</si>
  <si>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</si>
  <si>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</si>
  <si>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</si>
  <si>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</si>
  <si>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</si>
  <si>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</si>
  <si>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</si>
  <si>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</si>
  <si>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</si>
  <si>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</si>
  <si>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</si>
  <si>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</si>
  <si>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</si>
  <si>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</si>
  <si>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</si>
  <si>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</si>
  <si>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</si>
  <si>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</si>
  <si>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</si>
  <si>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</si>
  <si>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</si>
  <si>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</si>
  <si>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</si>
  <si>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</si>
  <si>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</si>
  <si>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</si>
  <si>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</si>
  <si>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</si>
  <si>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</si>
  <si>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</si>
  <si>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</si>
  <si>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</si>
  <si>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</si>
  <si>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</si>
  <si>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</si>
  <si>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</si>
  <si>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</si>
  <si>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</si>
  <si>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</si>
  <si>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</si>
  <si>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</si>
  <si>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</si>
  <si>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</si>
  <si>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</si>
  <si>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</si>
  <si>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</si>
  <si>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</si>
  <si>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</si>
  <si>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</si>
  <si>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</si>
  <si>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</si>
  <si>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</si>
  <si>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</si>
  <si>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</si>
  <si>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</si>
  <si>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</si>
  <si>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</si>
  <si>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</si>
  <si>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</si>
  <si>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</si>
  <si>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</si>
  <si>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</si>
  <si>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</si>
  <si>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</si>
  <si>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</si>
  <si>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</si>
  <si>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</si>
  <si>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</si>
  <si>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</si>
  <si>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</si>
  <si>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</si>
  <si>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</si>
  <si>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</si>
  <si>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</si>
  <si>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</si>
  <si>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</si>
  <si>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</si>
  <si>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</si>
  <si>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</si>
  <si>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</si>
  <si>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</si>
  <si>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</si>
  <si>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</si>
  <si>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</si>
  <si>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</si>
  <si>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</si>
  <si>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</si>
  <si>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</si>
  <si>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</si>
  <si>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</si>
  <si>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</si>
  <si>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</si>
  <si>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</si>
  <si>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</si>
  <si>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</si>
  <si>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</si>
  <si>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</si>
  <si>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</si>
  <si>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</si>
  <si>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</si>
  <si>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</si>
  <si>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</si>
  <si>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</si>
  <si>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</si>
  <si>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</si>
  <si>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</si>
  <si>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</si>
  <si>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</si>
  <si>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</si>
  <si>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</si>
  <si>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</si>
  <si>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</si>
  <si>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</si>
  <si>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</si>
  <si>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</si>
  <si>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</si>
  <si>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</si>
  <si>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</si>
  <si>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</si>
  <si>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</si>
  <si>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</si>
  <si>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</si>
  <si>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</si>
  <si>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</si>
  <si>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</si>
  <si>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</si>
  <si>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</si>
  <si>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</si>
  <si>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</si>
  <si>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</si>
  <si>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</si>
  <si>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</si>
  <si>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</si>
  <si>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</si>
  <si>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</si>
  <si>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</si>
  <si>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</si>
  <si>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</si>
  <si>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</si>
  <si>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</si>
  <si>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</si>
  <si>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</si>
  <si>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</si>
  <si>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</si>
  <si>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Total Annual Salaries</t>
  </si>
  <si>
    <t>Department</t>
  </si>
  <si>
    <t>Year 1</t>
  </si>
  <si>
    <t>Year 2</t>
  </si>
  <si>
    <t>Year 3</t>
  </si>
  <si>
    <t>Year 4</t>
  </si>
  <si>
    <t>Grand Total</t>
  </si>
  <si>
    <t>Accounting</t>
  </si>
  <si>
    <t>Engineering</t>
  </si>
  <si>
    <t>Finance</t>
  </si>
  <si>
    <t>Human Resources</t>
  </si>
  <si>
    <t>IT</t>
  </si>
  <si>
    <t>Leader Listing</t>
  </si>
  <si>
    <t>Forecast for First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</si>
</sst>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  <font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4" fillId="0" borderId="0" xfId="1" applyNumberFormat="1" applyFont="1"/>
    <xf numFmtId="9" fontId="4" fillId="0" borderId="0" xfId="2" applyFont="1"/>
    <xf numFmtId="1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6" fillId="0" borderId="0" xfId="3" applyFont="1" applyAlignment="1" applyProtection="1"/>
    <xf numFmtId="0" fontId="1" fillId="2" borderId="1" xfId="5" applyBorder="1"/>
    <xf numFmtId="0" fontId="1" fillId="2" borderId="1" xfId="5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64" fontId="1" fillId="2" borderId="1" xfId="5" applyNumberFormat="1" applyBorder="1" applyAlignment="1">
      <alignment horizontal="right"/>
    </xf>
    <xf numFmtId="164" fontId="1" fillId="2" borderId="1" xfId="5" applyNumberFormat="1" applyBorder="1"/>
    <xf numFmtId="0" fontId="7" fillId="0" borderId="0" xfId="4"/>
  </cellXfs>
  <cellStyles count="6">
    <cellStyle name="40% - Accent1" xfId="5" builtinId="31"/>
    <cellStyle name="Comma" xfId="1" builtinId="3"/>
    <cellStyle name="Hyperlink" xfId="3" builtinId="8"/>
    <cellStyle name="Normal" xfId="0" builtinId="0"/>
    <cellStyle name="Percent" xfId="2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with Chart'!$A$1</c:f>
          <c:strCache>
            <c:ptCount val="1"/>
            <c:pt idx="0">
              <c:v>Total Annual Salaries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with Chart'!$B$3</c:f>
              <c:strCache>
                <c:ptCount val="1"/>
                <c:pt idx="0">
                  <c:v>Year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C-480E-8450-2B8EC5AB12A4}"/>
            </c:ext>
          </c:extLst>
        </c:ser>
        <c:ser>
          <c:idx val="1"/>
          <c:order val="1"/>
          <c:tx>
            <c:strRef>
              <c:f>'Data with Chart'!$C$3</c:f>
              <c:strCache>
                <c:ptCount val="1"/>
                <c:pt idx="0">
                  <c:v>Year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C-480E-8450-2B8EC5AB12A4}"/>
            </c:ext>
          </c:extLst>
        </c:ser>
        <c:ser>
          <c:idx val="2"/>
          <c:order val="2"/>
          <c:tx>
            <c:strRef>
              <c:f>'Data with Chart'!$D$3</c:f>
              <c:strCache>
                <c:ptCount val="1"/>
                <c:pt idx="0">
                  <c:v>Year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C-480E-8450-2B8EC5AB12A4}"/>
            </c:ext>
          </c:extLst>
        </c:ser>
        <c:ser>
          <c:idx val="3"/>
          <c:order val="3"/>
          <c:tx>
            <c:strRef>
              <c:f>'Data with Chart'!$E$3</c:f>
              <c:strCache>
                <c:ptCount val="1"/>
                <c:pt idx="0">
                  <c:v>Year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C-480E-8450-2B8EC5AB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369183"/>
        <c:axId val="1482367743"/>
      </c:bar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19050</xdr:rowOff>
    </xdr:from>
    <xdr:to>
      <xdr:col>6</xdr:col>
      <xdr:colOff>0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11BC8-603C-4C1E-B70C-D139FB68B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ATI Mirage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D87C1-7555-419F-9119-EC01DF729710}">
  <dimension ref="A1:F10"/>
  <sheetViews>
    <sheetView workbookViewId="0">
      <selection activeCell="M8" sqref="M8"/>
    </sheetView>
  </sheetViews>
  <sheetFormatPr defaultRowHeight="15" x14ac:dyDescent="0.25"/>
  <cols>
    <col min="1" max="6" width="16.85546875" customWidth="1"/>
  </cols>
  <sheetData>
    <row r="1" spans="1:6" ht="23.25" x14ac:dyDescent="0.35">
      <c r="A1" s="16" t="s">
        <v>484</v>
      </c>
    </row>
    <row r="3" spans="1:6" x14ac:dyDescent="0.25">
      <c r="A3" s="10" t="s">
        <v>485</v>
      </c>
      <c r="B3" s="11" t="s">
        <v>486</v>
      </c>
      <c r="C3" s="11" t="s">
        <v>487</v>
      </c>
      <c r="D3" s="11" t="s">
        <v>488</v>
      </c>
      <c r="E3" s="11" t="s">
        <v>489</v>
      </c>
      <c r="F3" s="11" t="s">
        <v>490</v>
      </c>
    </row>
    <row r="4" spans="1:6" x14ac:dyDescent="0.25">
      <c r="A4" s="12" t="s">
        <v>491</v>
      </c>
      <c r="B4" s="13">
        <v>385210</v>
      </c>
      <c r="C4" s="13">
        <v>589088</v>
      </c>
      <c r="D4" s="13">
        <v>1441776</v>
      </c>
      <c r="E4" s="13">
        <v>1002671</v>
      </c>
      <c r="F4" s="13">
        <f t="shared" ref="F4:F10" si="0">SUM(B4:E4)</f>
        <v>3418745</v>
      </c>
    </row>
    <row r="5" spans="1:6" x14ac:dyDescent="0.25">
      <c r="A5" s="12" t="s">
        <v>492</v>
      </c>
      <c r="B5" s="13">
        <v>1271486</v>
      </c>
      <c r="C5" s="13">
        <v>919647</v>
      </c>
      <c r="D5" s="13">
        <v>353407</v>
      </c>
      <c r="E5" s="13">
        <v>1490266</v>
      </c>
      <c r="F5" s="13">
        <f t="shared" si="0"/>
        <v>4034806</v>
      </c>
    </row>
    <row r="6" spans="1:6" x14ac:dyDescent="0.25">
      <c r="A6" s="12" t="s">
        <v>493</v>
      </c>
      <c r="B6" s="13">
        <v>1240238</v>
      </c>
      <c r="C6" s="13">
        <v>529561</v>
      </c>
      <c r="D6" s="13">
        <v>483671</v>
      </c>
      <c r="E6" s="13">
        <v>518127</v>
      </c>
      <c r="F6" s="13">
        <f t="shared" si="0"/>
        <v>2771597</v>
      </c>
    </row>
    <row r="7" spans="1:6" x14ac:dyDescent="0.25">
      <c r="A7" s="12" t="s">
        <v>494</v>
      </c>
      <c r="B7" s="13">
        <v>545811</v>
      </c>
      <c r="C7" s="13">
        <v>1173498</v>
      </c>
      <c r="D7" s="13">
        <v>1036059</v>
      </c>
      <c r="E7" s="13">
        <v>535576</v>
      </c>
      <c r="F7" s="13">
        <f t="shared" si="0"/>
        <v>3290944</v>
      </c>
    </row>
    <row r="8" spans="1:6" x14ac:dyDescent="0.25">
      <c r="A8" s="12" t="s">
        <v>495</v>
      </c>
      <c r="B8" s="13">
        <v>838429</v>
      </c>
      <c r="C8" s="13">
        <v>1281930</v>
      </c>
      <c r="D8" s="13">
        <v>627225</v>
      </c>
      <c r="E8" s="13">
        <v>1084645</v>
      </c>
      <c r="F8" s="13">
        <f t="shared" si="0"/>
        <v>3832229</v>
      </c>
    </row>
    <row r="9" spans="1:6" x14ac:dyDescent="0.25">
      <c r="A9" s="12" t="s">
        <v>0</v>
      </c>
      <c r="B9" s="13">
        <v>1184492</v>
      </c>
      <c r="C9" s="13">
        <v>233185</v>
      </c>
      <c r="D9" s="13">
        <v>473183</v>
      </c>
      <c r="E9" s="13">
        <v>266559</v>
      </c>
      <c r="F9" s="13">
        <f t="shared" si="0"/>
        <v>2157419</v>
      </c>
    </row>
    <row r="10" spans="1:6" x14ac:dyDescent="0.25">
      <c r="A10" s="14" t="s">
        <v>490</v>
      </c>
      <c r="B10" s="15">
        <f>SUM(B4:B9)</f>
        <v>5465666</v>
      </c>
      <c r="C10" s="15">
        <f>SUM(C4:C9)</f>
        <v>4726909</v>
      </c>
      <c r="D10" s="15">
        <f>SUM(D4:D9)</f>
        <v>4415321</v>
      </c>
      <c r="E10" s="15">
        <f>SUM(E4:E9)</f>
        <v>4897844</v>
      </c>
      <c r="F10" s="15">
        <f t="shared" si="0"/>
        <v>19505740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C8" sqref="C8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23.25" x14ac:dyDescent="0.35">
      <c r="A1" s="16" t="s">
        <v>497</v>
      </c>
    </row>
    <row r="4" spans="1: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25">
      <c r="A5" s="3" t="s">
        <v>5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s="3" t="s">
        <v>6</v>
      </c>
      <c r="B6" s="4">
        <v>1524294</v>
      </c>
      <c r="C6" s="4">
        <v>1685548</v>
      </c>
      <c r="D6" s="4">
        <v>1599854</v>
      </c>
      <c r="E6" s="4">
        <f>SUM(B6:D6)</f>
        <v>4809696</v>
      </c>
    </row>
    <row r="7" spans="1:5" x14ac:dyDescent="0.25">
      <c r="A7" s="3" t="s">
        <v>7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s="3" t="s">
        <v>8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9" spans="1:5" x14ac:dyDescent="0.25">
      <c r="B9" s="4"/>
      <c r="C9" s="4"/>
      <c r="D9" s="4"/>
      <c r="E9" s="4"/>
    </row>
    <row r="10" spans="1:5" x14ac:dyDescent="0.25">
      <c r="A10" s="1" t="s">
        <v>9</v>
      </c>
      <c r="B10" s="4">
        <f>SUM(B5:B9)</f>
        <v>8627260</v>
      </c>
      <c r="C10" s="4">
        <f>SUM(C5:C9)</f>
        <v>8839885</v>
      </c>
      <c r="D10" s="4">
        <f>SUM(D5:D9)</f>
        <v>8283443</v>
      </c>
      <c r="E10" s="4">
        <f>SUM(B10:D10)</f>
        <v>25750588</v>
      </c>
    </row>
    <row r="11" spans="1:5" x14ac:dyDescent="0.25">
      <c r="B11" s="4"/>
      <c r="C11" s="4"/>
      <c r="D11" s="4"/>
      <c r="E11" s="4"/>
    </row>
    <row r="12" spans="1:5" x14ac:dyDescent="0.25">
      <c r="A12" s="1" t="s">
        <v>10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 x14ac:dyDescent="0.25">
      <c r="A13" s="3" t="s">
        <v>5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s="3" t="s">
        <v>6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s="3" t="s">
        <v>7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s="3" t="s">
        <v>8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7" spans="1:5" x14ac:dyDescent="0.25">
      <c r="B17" s="4"/>
      <c r="C17" s="4"/>
      <c r="D17" s="4"/>
      <c r="E17" s="4"/>
    </row>
    <row r="18" spans="1:5" x14ac:dyDescent="0.25">
      <c r="A18" s="1" t="s">
        <v>11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x14ac:dyDescent="0.25">
      <c r="B19" s="4"/>
      <c r="C19" s="4"/>
      <c r="D19" s="4"/>
      <c r="E19" s="4"/>
    </row>
    <row r="20" spans="1:5" x14ac:dyDescent="0.25">
      <c r="A20" s="1" t="s">
        <v>12</v>
      </c>
      <c r="B20" s="4">
        <f>B10-B18</f>
        <v>3908491</v>
      </c>
      <c r="C20" s="4">
        <f>C10-C18</f>
        <v>3979552</v>
      </c>
      <c r="D20" s="4">
        <f>D10-D18</f>
        <v>3728129</v>
      </c>
      <c r="E20" s="4">
        <f>E10-E18</f>
        <v>11616172</v>
      </c>
    </row>
    <row r="21" spans="1:5" x14ac:dyDescent="0.25">
      <c r="B21" s="4"/>
      <c r="C21" s="4"/>
      <c r="D21" s="4"/>
      <c r="E21" s="4"/>
    </row>
    <row r="22" spans="1:5" x14ac:dyDescent="0.25">
      <c r="A22" s="1" t="s">
        <v>13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x14ac:dyDescent="0.25">
      <c r="B23" s="4"/>
      <c r="C23" s="4"/>
      <c r="D23" s="4"/>
      <c r="E23" s="4"/>
    </row>
    <row r="24" spans="1:5" x14ac:dyDescent="0.25">
      <c r="A24" s="1" t="s">
        <v>14</v>
      </c>
      <c r="B24" s="4">
        <f>B20-B22</f>
        <v>1763047</v>
      </c>
      <c r="C24" s="4">
        <f>C20-C22</f>
        <v>1392330</v>
      </c>
      <c r="D24" s="4">
        <f>D20-D22</f>
        <v>1206796</v>
      </c>
      <c r="E24" s="4">
        <f>E20-E22</f>
        <v>4362173</v>
      </c>
    </row>
    <row r="28" spans="1:5" x14ac:dyDescent="0.25">
      <c r="A28" s="1" t="s">
        <v>15</v>
      </c>
      <c r="B28" s="5">
        <v>0.7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"/>
  <sheetViews>
    <sheetView workbookViewId="0">
      <selection activeCell="O4" sqref="O4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23.25" x14ac:dyDescent="0.35">
      <c r="A1" s="16" t="s">
        <v>16</v>
      </c>
    </row>
    <row r="3" spans="1:1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23</v>
      </c>
      <c r="L3" s="1" t="s">
        <v>24</v>
      </c>
      <c r="M3" s="1" t="s">
        <v>25</v>
      </c>
      <c r="N3" s="1" t="s">
        <v>26</v>
      </c>
      <c r="O3" s="1" t="s">
        <v>27</v>
      </c>
    </row>
    <row r="4" spans="1:15" x14ac:dyDescent="0.25">
      <c r="A4" s="3" t="s">
        <v>5</v>
      </c>
      <c r="B4" s="4">
        <v>105025.4</v>
      </c>
      <c r="C4" s="4">
        <v>154700</v>
      </c>
      <c r="D4" s="4">
        <v>148836.9</v>
      </c>
      <c r="E4" s="4">
        <v>163720.59</v>
      </c>
      <c r="F4" s="4">
        <v>180092.649</v>
      </c>
      <c r="G4" s="4">
        <v>198101.91390000001</v>
      </c>
      <c r="H4" s="4">
        <v>217912.10529000004</v>
      </c>
      <c r="I4" s="4">
        <v>239703.31581900007</v>
      </c>
      <c r="J4" s="4">
        <v>263673.64740090008</v>
      </c>
      <c r="K4" s="4">
        <v>290041.01214099012</v>
      </c>
      <c r="L4" s="4">
        <v>319045.11335508915</v>
      </c>
      <c r="M4" s="4">
        <v>350949.62469059811</v>
      </c>
      <c r="N4" s="4">
        <f>SUM(B4:G4)</f>
        <v>950477.45290000003</v>
      </c>
      <c r="O4" s="4">
        <f>N4*$B$29</f>
        <v>665334.21702999994</v>
      </c>
    </row>
    <row r="5" spans="1:15" x14ac:dyDescent="0.25">
      <c r="A5" s="3" t="s">
        <v>6</v>
      </c>
      <c r="B5" s="4">
        <v>152429.4</v>
      </c>
      <c r="C5" s="4">
        <v>168554.8</v>
      </c>
      <c r="D5" s="4">
        <v>159985.4</v>
      </c>
      <c r="E5" s="4">
        <v>175983.94</v>
      </c>
      <c r="F5" s="4">
        <v>193582.33400000006</v>
      </c>
      <c r="G5" s="4">
        <v>212940.56740000009</v>
      </c>
      <c r="H5" s="4">
        <v>234234.62414000012</v>
      </c>
      <c r="I5" s="4">
        <v>257658.08655400015</v>
      </c>
      <c r="J5" s="4">
        <v>283423.89520940022</v>
      </c>
      <c r="K5" s="4">
        <v>311766.28473034024</v>
      </c>
      <c r="L5" s="4">
        <v>342942.91320337431</v>
      </c>
      <c r="M5" s="4">
        <v>377237.20452371176</v>
      </c>
      <c r="N5" s="4">
        <f>SUM(B5:G5)</f>
        <v>1063476.4414000001</v>
      </c>
      <c r="O5" s="4">
        <f t="shared" ref="O5:O19" si="0">N5*$B$29</f>
        <v>744433.50898000004</v>
      </c>
    </row>
    <row r="6" spans="1:15" x14ac:dyDescent="0.25">
      <c r="A6" s="3" t="s">
        <v>7</v>
      </c>
      <c r="B6" s="4">
        <v>352148.7</v>
      </c>
      <c r="C6" s="4">
        <v>298544.8</v>
      </c>
      <c r="D6" s="4">
        <v>274122.09999999998</v>
      </c>
      <c r="E6" s="4">
        <v>301534.31</v>
      </c>
      <c r="F6" s="4">
        <v>331687.7410000001</v>
      </c>
      <c r="G6" s="4">
        <v>364856.51510000014</v>
      </c>
      <c r="H6" s="4">
        <v>401342.16661000019</v>
      </c>
      <c r="I6" s="4">
        <v>441476.38327100023</v>
      </c>
      <c r="J6" s="4">
        <v>485624.02159810031</v>
      </c>
      <c r="K6" s="4">
        <v>534186.42375791038</v>
      </c>
      <c r="L6" s="4">
        <v>587605.06613370148</v>
      </c>
      <c r="M6" s="4">
        <v>646365.57274707162</v>
      </c>
      <c r="N6" s="4">
        <f>SUM(B6:G6)</f>
        <v>1922894.1661000003</v>
      </c>
      <c r="O6" s="4">
        <f t="shared" si="0"/>
        <v>1346025.9162700002</v>
      </c>
    </row>
    <row r="7" spans="1:15" x14ac:dyDescent="0.25">
      <c r="A7" s="3" t="s">
        <v>8</v>
      </c>
      <c r="B7" s="4">
        <v>253122.5</v>
      </c>
      <c r="C7" s="4">
        <v>262188.90000000002</v>
      </c>
      <c r="D7" s="4">
        <v>245399.9</v>
      </c>
      <c r="E7" s="4">
        <v>269939.89</v>
      </c>
      <c r="F7" s="4">
        <v>296933.87900000013</v>
      </c>
      <c r="G7" s="4">
        <v>326627.26690000016</v>
      </c>
      <c r="H7" s="4">
        <v>359289.9935900002</v>
      </c>
      <c r="I7" s="4">
        <v>395218.99294900027</v>
      </c>
      <c r="J7" s="4">
        <v>2420</v>
      </c>
      <c r="K7" s="4">
        <v>2662</v>
      </c>
      <c r="L7" s="4">
        <v>2928.2</v>
      </c>
      <c r="M7" s="4">
        <v>3221.02</v>
      </c>
      <c r="N7" s="4">
        <f>SUM(B7:G7)</f>
        <v>1654212.3359000003</v>
      </c>
      <c r="O7" s="4">
        <f t="shared" si="0"/>
        <v>1157948.6351300001</v>
      </c>
    </row>
    <row r="8" spans="1:15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1" t="s">
        <v>9</v>
      </c>
      <c r="B9" s="4">
        <f t="shared" ref="B9:M9" si="1">SUM(B4:B8)</f>
        <v>862726</v>
      </c>
      <c r="C9" s="4">
        <f t="shared" si="1"/>
        <v>883988.5</v>
      </c>
      <c r="D9" s="4">
        <f t="shared" si="1"/>
        <v>828344.29999999993</v>
      </c>
      <c r="E9" s="4">
        <f t="shared" si="1"/>
        <v>911178.7300000001</v>
      </c>
      <c r="F9" s="4">
        <f t="shared" si="1"/>
        <v>1002296.6030000004</v>
      </c>
      <c r="G9" s="4">
        <f t="shared" si="1"/>
        <v>1102526.2633000005</v>
      </c>
      <c r="H9" s="4">
        <f t="shared" si="1"/>
        <v>1212778.8896300006</v>
      </c>
      <c r="I9" s="4">
        <f t="shared" si="1"/>
        <v>1334056.7785930007</v>
      </c>
      <c r="J9" s="4">
        <f t="shared" si="1"/>
        <v>1035141.5642084006</v>
      </c>
      <c r="K9" s="4">
        <f t="shared" si="1"/>
        <v>1138655.7206292409</v>
      </c>
      <c r="L9" s="4">
        <f t="shared" si="1"/>
        <v>1252521.2926921649</v>
      </c>
      <c r="M9" s="4">
        <f t="shared" si="1"/>
        <v>1377773.4219613816</v>
      </c>
      <c r="N9" s="4">
        <f>SUM(B9:G9)</f>
        <v>5591060.3963000011</v>
      </c>
      <c r="O9" s="4">
        <f t="shared" si="0"/>
        <v>3913742.2774100006</v>
      </c>
    </row>
    <row r="10" spans="1:15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1" t="s">
        <v>10</v>
      </c>
      <c r="B11" s="1" t="s">
        <v>1</v>
      </c>
      <c r="C11" s="1" t="s">
        <v>2</v>
      </c>
      <c r="D11" s="1" t="s">
        <v>3</v>
      </c>
      <c r="E11" s="1" t="s">
        <v>17</v>
      </c>
      <c r="F11" s="1" t="s">
        <v>18</v>
      </c>
      <c r="G11" s="1" t="s">
        <v>19</v>
      </c>
      <c r="H11" s="1" t="s">
        <v>20</v>
      </c>
      <c r="I11" s="1" t="s">
        <v>21</v>
      </c>
      <c r="J11" s="1" t="s">
        <v>22</v>
      </c>
      <c r="K11" s="1" t="s">
        <v>23</v>
      </c>
      <c r="L11" s="1" t="s">
        <v>24</v>
      </c>
      <c r="M11" s="1" t="s">
        <v>25</v>
      </c>
      <c r="N11" s="1" t="s">
        <v>26</v>
      </c>
      <c r="O11" s="1" t="s">
        <v>27</v>
      </c>
    </row>
    <row r="12" spans="1:15" x14ac:dyDescent="0.25">
      <c r="A12" s="3" t="s">
        <v>5</v>
      </c>
      <c r="B12" s="4">
        <v>55099.8</v>
      </c>
      <c r="C12" s="4">
        <v>85055.4</v>
      </c>
      <c r="D12" s="4">
        <v>81887.399999999994</v>
      </c>
      <c r="E12" s="4">
        <v>90076.14</v>
      </c>
      <c r="F12" s="4">
        <v>99083.75400000003</v>
      </c>
      <c r="G12" s="4">
        <v>108992.12940000005</v>
      </c>
      <c r="H12" s="4">
        <v>119891.34234000006</v>
      </c>
      <c r="I12" s="4">
        <v>131880.47657400009</v>
      </c>
      <c r="J12" s="4">
        <v>145068.52423140011</v>
      </c>
      <c r="K12" s="4">
        <v>159575.37665454013</v>
      </c>
      <c r="L12" s="4">
        <v>175532.91431999416</v>
      </c>
      <c r="M12" s="4">
        <v>193086.20575199361</v>
      </c>
      <c r="N12" s="4">
        <f>SUM(B12:G12)</f>
        <v>520194.62340000004</v>
      </c>
      <c r="O12" s="4">
        <f t="shared" si="0"/>
        <v>364136.23638000002</v>
      </c>
    </row>
    <row r="13" spans="1:15" x14ac:dyDescent="0.25">
      <c r="A13" s="3" t="s">
        <v>6</v>
      </c>
      <c r="B13" s="4">
        <v>83822.3</v>
      </c>
      <c r="C13" s="4">
        <v>92677.8</v>
      </c>
      <c r="D13" s="4">
        <v>87911.4</v>
      </c>
      <c r="E13" s="4">
        <v>96702.54</v>
      </c>
      <c r="F13" s="4">
        <v>106372.79400000004</v>
      </c>
      <c r="G13" s="4">
        <v>117010.07340000005</v>
      </c>
      <c r="H13" s="4">
        <v>128711.08074000006</v>
      </c>
      <c r="I13" s="4">
        <v>141582.18881400008</v>
      </c>
      <c r="J13" s="4">
        <v>155740.40769540009</v>
      </c>
      <c r="K13" s="4">
        <v>171314.44846494013</v>
      </c>
      <c r="L13" s="4">
        <v>188445.89331143416</v>
      </c>
      <c r="M13" s="4">
        <v>207290.48264257758</v>
      </c>
      <c r="N13" s="4">
        <f>SUM(B13:G13)</f>
        <v>584496.90740000014</v>
      </c>
      <c r="O13" s="4">
        <f t="shared" si="0"/>
        <v>409147.83518000005</v>
      </c>
    </row>
    <row r="14" spans="1:15" x14ac:dyDescent="0.25">
      <c r="A14" s="3" t="s">
        <v>7</v>
      </c>
      <c r="B14" s="4">
        <v>193688.2</v>
      </c>
      <c r="C14" s="4">
        <v>164155.4</v>
      </c>
      <c r="D14" s="4">
        <v>150777.4</v>
      </c>
      <c r="E14" s="4">
        <v>165855.14000000001</v>
      </c>
      <c r="F14" s="4">
        <v>182440.65400000004</v>
      </c>
      <c r="G14" s="4">
        <v>200684.71940000006</v>
      </c>
      <c r="H14" s="4">
        <v>220753.19134000008</v>
      </c>
      <c r="I14" s="4">
        <v>242828.5104740001</v>
      </c>
      <c r="J14" s="4">
        <v>267111.3615214001</v>
      </c>
      <c r="K14" s="4">
        <v>293822.49767354014</v>
      </c>
      <c r="L14" s="4">
        <v>323204.74744089419</v>
      </c>
      <c r="M14" s="4">
        <v>355525.22218498366</v>
      </c>
      <c r="N14" s="4">
        <f>SUM(B14:G14)</f>
        <v>1057601.5134000001</v>
      </c>
      <c r="O14" s="4">
        <f t="shared" si="0"/>
        <v>740321.05937999999</v>
      </c>
    </row>
    <row r="15" spans="1:15" x14ac:dyDescent="0.25">
      <c r="A15" s="3" t="s">
        <v>8</v>
      </c>
      <c r="B15" s="4">
        <v>139266.6</v>
      </c>
      <c r="C15" s="4">
        <v>144144.70000000001</v>
      </c>
      <c r="D15" s="4">
        <v>134955.20000000001</v>
      </c>
      <c r="E15" s="4">
        <v>148450.72</v>
      </c>
      <c r="F15" s="4">
        <v>163295.79200000004</v>
      </c>
      <c r="G15" s="4">
        <v>179625.37120000005</v>
      </c>
      <c r="H15" s="4">
        <v>197587.90832000008</v>
      </c>
      <c r="I15" s="4">
        <v>217346.6991520001</v>
      </c>
      <c r="J15" s="4">
        <v>239081.36906720014</v>
      </c>
      <c r="K15" s="4">
        <v>262989.50597392017</v>
      </c>
      <c r="L15" s="4">
        <v>289288.45657131221</v>
      </c>
      <c r="M15" s="4">
        <v>318217.30222844344</v>
      </c>
      <c r="N15" s="4">
        <f>SUM(B15:G15)</f>
        <v>909738.38320000016</v>
      </c>
      <c r="O15" s="4">
        <f t="shared" si="0"/>
        <v>636816.8682400001</v>
      </c>
    </row>
    <row r="16" spans="1:15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1" t="s">
        <v>11</v>
      </c>
      <c r="B17" s="4">
        <f t="shared" ref="B17:M17" si="2">SUM(B12:B16)</f>
        <v>471876.9</v>
      </c>
      <c r="C17" s="4">
        <f t="shared" si="2"/>
        <v>486033.3</v>
      </c>
      <c r="D17" s="4">
        <f t="shared" si="2"/>
        <v>455531.39999999997</v>
      </c>
      <c r="E17" s="4">
        <f t="shared" si="2"/>
        <v>501084.54000000004</v>
      </c>
      <c r="F17" s="4">
        <f t="shared" si="2"/>
        <v>551192.99400000018</v>
      </c>
      <c r="G17" s="4">
        <f t="shared" si="2"/>
        <v>606312.2934000002</v>
      </c>
      <c r="H17" s="4">
        <f t="shared" si="2"/>
        <v>666943.52274000028</v>
      </c>
      <c r="I17" s="4">
        <f t="shared" si="2"/>
        <v>733637.87501400046</v>
      </c>
      <c r="J17" s="4">
        <f t="shared" si="2"/>
        <v>807001.66251540033</v>
      </c>
      <c r="K17" s="4">
        <f t="shared" si="2"/>
        <v>887701.82876694063</v>
      </c>
      <c r="L17" s="4">
        <f t="shared" si="2"/>
        <v>976472.01164363464</v>
      </c>
      <c r="M17" s="4">
        <f t="shared" si="2"/>
        <v>1074119.2128079983</v>
      </c>
      <c r="N17" s="4">
        <f>SUM(B17:G17)</f>
        <v>3072031.4274000004</v>
      </c>
      <c r="O17" s="4">
        <f t="shared" si="0"/>
        <v>2150421.9991800003</v>
      </c>
    </row>
    <row r="18" spans="1:15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1" t="s">
        <v>12</v>
      </c>
      <c r="B19" s="4">
        <f>B9-B17</f>
        <v>390849.1</v>
      </c>
      <c r="C19" s="4">
        <f t="shared" ref="C19:N19" si="3">C9-C17</f>
        <v>397955.2</v>
      </c>
      <c r="D19" s="4">
        <f t="shared" si="3"/>
        <v>372812.89999999997</v>
      </c>
      <c r="E19" s="4">
        <f t="shared" si="3"/>
        <v>410094.19000000006</v>
      </c>
      <c r="F19" s="4">
        <f t="shared" si="3"/>
        <v>451103.60900000017</v>
      </c>
      <c r="G19" s="4">
        <f t="shared" si="3"/>
        <v>496213.96990000026</v>
      </c>
      <c r="H19" s="4">
        <f t="shared" si="3"/>
        <v>545835.3668900003</v>
      </c>
      <c r="I19" s="4">
        <f t="shared" si="3"/>
        <v>600418.90357900027</v>
      </c>
      <c r="J19" s="4">
        <f t="shared" si="3"/>
        <v>228139.90169300023</v>
      </c>
      <c r="K19" s="4">
        <f t="shared" si="3"/>
        <v>250953.89186230022</v>
      </c>
      <c r="L19" s="4">
        <f t="shared" si="3"/>
        <v>276049.28104853025</v>
      </c>
      <c r="M19" s="4">
        <f t="shared" si="3"/>
        <v>303654.20915338327</v>
      </c>
      <c r="N19" s="4">
        <f t="shared" si="3"/>
        <v>2519028.9689000007</v>
      </c>
      <c r="O19" s="4">
        <f t="shared" si="0"/>
        <v>1763320.2782300003</v>
      </c>
    </row>
    <row r="20" spans="1:15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1" t="s">
        <v>13</v>
      </c>
      <c r="B21" s="4">
        <v>2000</v>
      </c>
      <c r="C21" s="4">
        <f>B21*110%</f>
        <v>2200</v>
      </c>
      <c r="D21" s="4">
        <f t="shared" ref="D21:M21" si="4">C21*110%</f>
        <v>2420</v>
      </c>
      <c r="E21" s="4">
        <f t="shared" si="4"/>
        <v>2662</v>
      </c>
      <c r="F21" s="4">
        <f t="shared" si="4"/>
        <v>2928.2000000000003</v>
      </c>
      <c r="G21" s="4">
        <f t="shared" si="4"/>
        <v>3221.0200000000004</v>
      </c>
      <c r="H21" s="4">
        <f t="shared" si="4"/>
        <v>3543.1220000000008</v>
      </c>
      <c r="I21" s="4">
        <f t="shared" si="4"/>
        <v>3897.4342000000011</v>
      </c>
      <c r="J21" s="4">
        <f t="shared" si="4"/>
        <v>4287.1776200000013</v>
      </c>
      <c r="K21" s="4">
        <f t="shared" si="4"/>
        <v>4715.8953820000015</v>
      </c>
      <c r="L21" s="4">
        <f t="shared" si="4"/>
        <v>5187.4849202000023</v>
      </c>
      <c r="M21" s="4">
        <f t="shared" si="4"/>
        <v>5706.2334122200027</v>
      </c>
      <c r="N21" s="4">
        <f>SUM(B21:G21)</f>
        <v>15431.220000000001</v>
      </c>
      <c r="O21" s="4">
        <f>N21*$B$29</f>
        <v>10801.853999999999</v>
      </c>
    </row>
    <row r="22" spans="1:15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1" t="s">
        <v>14</v>
      </c>
      <c r="B23" s="4">
        <f>B19-B21</f>
        <v>388849.1</v>
      </c>
      <c r="C23" s="4">
        <f t="shared" ref="C23:M23" si="5">C19-C21</f>
        <v>395755.2</v>
      </c>
      <c r="D23" s="4">
        <f t="shared" si="5"/>
        <v>370392.89999999997</v>
      </c>
      <c r="E23" s="4">
        <f t="shared" si="5"/>
        <v>407432.19000000006</v>
      </c>
      <c r="F23" s="4">
        <f t="shared" si="5"/>
        <v>448175.40900000016</v>
      </c>
      <c r="G23" s="4">
        <f t="shared" si="5"/>
        <v>492992.94990000024</v>
      </c>
      <c r="H23" s="4">
        <f t="shared" si="5"/>
        <v>542292.24489000032</v>
      </c>
      <c r="I23" s="4">
        <f t="shared" si="5"/>
        <v>596521.46937900025</v>
      </c>
      <c r="J23" s="4">
        <f t="shared" si="5"/>
        <v>223852.72407300022</v>
      </c>
      <c r="K23" s="4">
        <f t="shared" si="5"/>
        <v>246237.99648030024</v>
      </c>
      <c r="L23" s="4">
        <f t="shared" si="5"/>
        <v>270861.79612833023</v>
      </c>
      <c r="M23" s="4">
        <f t="shared" si="5"/>
        <v>297947.97574116325</v>
      </c>
      <c r="N23" s="4">
        <f>N19-N21</f>
        <v>2503597.7489000005</v>
      </c>
      <c r="O23" s="4">
        <f>N23*$B$29</f>
        <v>1752518.4242300002</v>
      </c>
    </row>
    <row r="29" spans="1:15" x14ac:dyDescent="0.25">
      <c r="A29" s="1" t="s">
        <v>15</v>
      </c>
      <c r="B29" s="5">
        <v>0.7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3"/>
  <sheetViews>
    <sheetView workbookViewId="0"/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23.25" x14ac:dyDescent="0.35">
      <c r="A1" s="16" t="s">
        <v>496</v>
      </c>
    </row>
    <row r="3" spans="1:10" x14ac:dyDescent="0.25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8" t="s">
        <v>35</v>
      </c>
      <c r="I3" s="8" t="s">
        <v>36</v>
      </c>
      <c r="J3" s="8" t="s">
        <v>37</v>
      </c>
    </row>
    <row r="4" spans="1:10" x14ac:dyDescent="0.25">
      <c r="A4" t="s">
        <v>303</v>
      </c>
      <c r="B4" t="s">
        <v>304</v>
      </c>
      <c r="C4" t="s">
        <v>305</v>
      </c>
      <c r="D4" s="7" t="s">
        <v>131</v>
      </c>
      <c r="E4" t="s">
        <v>7</v>
      </c>
      <c r="F4" s="9" t="s">
        <v>306</v>
      </c>
      <c r="G4" t="s">
        <v>307</v>
      </c>
      <c r="H4" s="6">
        <v>27906</v>
      </c>
      <c r="I4">
        <v>5</v>
      </c>
      <c r="J4" s="6">
        <v>36409</v>
      </c>
    </row>
    <row r="5" spans="1:10" x14ac:dyDescent="0.25">
      <c r="A5" t="s">
        <v>437</v>
      </c>
      <c r="B5" t="s">
        <v>438</v>
      </c>
      <c r="C5" t="s">
        <v>439</v>
      </c>
      <c r="D5" s="7" t="s">
        <v>89</v>
      </c>
      <c r="E5" t="s">
        <v>401</v>
      </c>
      <c r="F5" s="9" t="s">
        <v>440</v>
      </c>
      <c r="G5" t="s">
        <v>441</v>
      </c>
      <c r="H5" s="6">
        <v>27884</v>
      </c>
      <c r="I5">
        <v>6</v>
      </c>
      <c r="J5" s="6">
        <v>36640</v>
      </c>
    </row>
    <row r="6" spans="1:10" x14ac:dyDescent="0.25">
      <c r="A6" t="s">
        <v>353</v>
      </c>
      <c r="B6" t="s">
        <v>354</v>
      </c>
      <c r="C6" t="s">
        <v>355</v>
      </c>
      <c r="D6" s="7" t="s">
        <v>89</v>
      </c>
      <c r="E6" t="s">
        <v>8</v>
      </c>
      <c r="F6" s="9" t="s">
        <v>356</v>
      </c>
      <c r="G6" t="s">
        <v>357</v>
      </c>
      <c r="H6" s="6">
        <v>19899</v>
      </c>
      <c r="I6">
        <v>6</v>
      </c>
      <c r="J6" s="6">
        <v>36535</v>
      </c>
    </row>
    <row r="7" spans="1:10" x14ac:dyDescent="0.25">
      <c r="A7" t="s">
        <v>264</v>
      </c>
      <c r="B7" t="s">
        <v>265</v>
      </c>
      <c r="C7" t="s">
        <v>266</v>
      </c>
      <c r="D7" s="7" t="s">
        <v>83</v>
      </c>
      <c r="E7" t="s">
        <v>7</v>
      </c>
      <c r="F7" s="9" t="s">
        <v>267</v>
      </c>
      <c r="G7" t="s">
        <v>268</v>
      </c>
      <c r="H7" s="6">
        <v>28484</v>
      </c>
      <c r="I7">
        <v>6</v>
      </c>
      <c r="J7" s="6">
        <v>36409</v>
      </c>
    </row>
    <row r="8" spans="1:10" x14ac:dyDescent="0.25">
      <c r="A8" t="s">
        <v>128</v>
      </c>
      <c r="B8" t="s">
        <v>129</v>
      </c>
      <c r="C8" t="s">
        <v>130</v>
      </c>
      <c r="D8" s="7" t="s">
        <v>131</v>
      </c>
      <c r="E8" t="s">
        <v>5</v>
      </c>
      <c r="F8" s="9" t="s">
        <v>132</v>
      </c>
      <c r="G8" t="s">
        <v>133</v>
      </c>
      <c r="H8" s="6">
        <v>27065</v>
      </c>
      <c r="I8">
        <v>5</v>
      </c>
      <c r="J8" s="6">
        <v>36668</v>
      </c>
    </row>
    <row r="9" spans="1:10" x14ac:dyDescent="0.25">
      <c r="A9" t="s">
        <v>442</v>
      </c>
      <c r="B9" t="s">
        <v>294</v>
      </c>
      <c r="C9" t="s">
        <v>443</v>
      </c>
      <c r="D9" s="7" t="s">
        <v>95</v>
      </c>
      <c r="E9" t="s">
        <v>401</v>
      </c>
      <c r="F9" s="9" t="s">
        <v>444</v>
      </c>
      <c r="G9" t="s">
        <v>445</v>
      </c>
      <c r="H9" s="6">
        <v>23961</v>
      </c>
      <c r="I9">
        <v>6</v>
      </c>
      <c r="J9" s="6">
        <v>36640</v>
      </c>
    </row>
    <row r="10" spans="1:10" x14ac:dyDescent="0.25">
      <c r="A10" t="s">
        <v>293</v>
      </c>
      <c r="B10" t="s">
        <v>294</v>
      </c>
      <c r="C10" t="s">
        <v>295</v>
      </c>
      <c r="D10" s="7" t="s">
        <v>119</v>
      </c>
      <c r="E10" t="s">
        <v>7</v>
      </c>
      <c r="F10" s="9" t="s">
        <v>296</v>
      </c>
      <c r="G10" t="s">
        <v>297</v>
      </c>
      <c r="H10" s="6">
        <v>28593</v>
      </c>
      <c r="I10">
        <v>5</v>
      </c>
      <c r="J10" s="6">
        <v>36409</v>
      </c>
    </row>
    <row r="11" spans="1:10" x14ac:dyDescent="0.25">
      <c r="A11" t="s">
        <v>213</v>
      </c>
      <c r="B11" t="s">
        <v>214</v>
      </c>
      <c r="C11" t="s">
        <v>215</v>
      </c>
      <c r="D11" s="7" t="s">
        <v>125</v>
      </c>
      <c r="E11" t="s">
        <v>6</v>
      </c>
      <c r="F11" s="9" t="s">
        <v>216</v>
      </c>
      <c r="G11" t="s">
        <v>217</v>
      </c>
      <c r="H11" s="6">
        <v>23808</v>
      </c>
      <c r="I11">
        <v>5</v>
      </c>
      <c r="J11" s="6">
        <v>36381</v>
      </c>
    </row>
    <row r="12" spans="1:10" x14ac:dyDescent="0.25">
      <c r="A12" t="s">
        <v>223</v>
      </c>
      <c r="B12" t="s">
        <v>93</v>
      </c>
      <c r="C12" t="s">
        <v>224</v>
      </c>
      <c r="D12" s="7" t="s">
        <v>136</v>
      </c>
      <c r="E12" t="s">
        <v>6</v>
      </c>
      <c r="F12" s="9" t="s">
        <v>225</v>
      </c>
      <c r="G12" t="s">
        <v>226</v>
      </c>
      <c r="H12" s="6">
        <v>20795</v>
      </c>
      <c r="I12">
        <v>5</v>
      </c>
      <c r="J12" s="6">
        <v>36381</v>
      </c>
    </row>
    <row r="13" spans="1:10" x14ac:dyDescent="0.25">
      <c r="A13" t="s">
        <v>44</v>
      </c>
      <c r="B13" t="s">
        <v>45</v>
      </c>
      <c r="C13" t="s">
        <v>46</v>
      </c>
      <c r="D13" t="s">
        <v>47</v>
      </c>
      <c r="E13" t="s">
        <v>5</v>
      </c>
      <c r="F13" s="9" t="s">
        <v>48</v>
      </c>
      <c r="G13" t="s">
        <v>49</v>
      </c>
      <c r="H13" s="6">
        <v>24604</v>
      </c>
      <c r="I13">
        <v>4</v>
      </c>
      <c r="J13" s="6">
        <v>36633</v>
      </c>
    </row>
    <row r="14" spans="1:10" x14ac:dyDescent="0.25">
      <c r="A14" t="s">
        <v>432</v>
      </c>
      <c r="B14" t="s">
        <v>433</v>
      </c>
      <c r="C14" t="s">
        <v>434</v>
      </c>
      <c r="D14" s="7" t="s">
        <v>83</v>
      </c>
      <c r="E14" t="s">
        <v>401</v>
      </c>
      <c r="F14" s="9" t="s">
        <v>435</v>
      </c>
      <c r="G14" t="s">
        <v>436</v>
      </c>
      <c r="H14" s="6">
        <v>29537</v>
      </c>
      <c r="I14">
        <v>6</v>
      </c>
      <c r="J14" s="6">
        <v>36640</v>
      </c>
    </row>
    <row r="15" spans="1:10" x14ac:dyDescent="0.25">
      <c r="A15" t="s">
        <v>455</v>
      </c>
      <c r="B15" t="s">
        <v>456</v>
      </c>
      <c r="C15" t="s">
        <v>457</v>
      </c>
      <c r="D15" s="7" t="s">
        <v>113</v>
      </c>
      <c r="E15" t="s">
        <v>401</v>
      </c>
      <c r="F15" s="9" t="s">
        <v>458</v>
      </c>
      <c r="G15" t="s">
        <v>459</v>
      </c>
      <c r="H15" s="6">
        <v>24168</v>
      </c>
      <c r="I15">
        <v>5</v>
      </c>
      <c r="J15" s="6">
        <v>36640</v>
      </c>
    </row>
    <row r="16" spans="1:10" x14ac:dyDescent="0.25">
      <c r="A16" t="s">
        <v>331</v>
      </c>
      <c r="B16" t="s">
        <v>332</v>
      </c>
      <c r="C16" t="s">
        <v>309</v>
      </c>
      <c r="D16" t="s">
        <v>59</v>
      </c>
      <c r="E16" t="s">
        <v>8</v>
      </c>
      <c r="F16" s="9" t="s">
        <v>333</v>
      </c>
      <c r="G16" t="s">
        <v>334</v>
      </c>
      <c r="H16" s="6">
        <v>25446</v>
      </c>
      <c r="I16">
        <v>4</v>
      </c>
      <c r="J16" s="6">
        <v>36493</v>
      </c>
    </row>
    <row r="17" spans="1:10" x14ac:dyDescent="0.25">
      <c r="A17" t="s">
        <v>283</v>
      </c>
      <c r="B17" t="s">
        <v>284</v>
      </c>
      <c r="C17" t="s">
        <v>285</v>
      </c>
      <c r="D17" s="7" t="s">
        <v>107</v>
      </c>
      <c r="E17" t="s">
        <v>7</v>
      </c>
      <c r="F17" s="9" t="s">
        <v>286</v>
      </c>
      <c r="G17" t="s">
        <v>287</v>
      </c>
      <c r="H17" s="6">
        <v>23149</v>
      </c>
      <c r="I17">
        <v>6</v>
      </c>
      <c r="J17" s="6">
        <v>36409</v>
      </c>
    </row>
    <row r="18" spans="1:10" x14ac:dyDescent="0.25">
      <c r="A18" t="s">
        <v>145</v>
      </c>
      <c r="B18" t="s">
        <v>146</v>
      </c>
      <c r="C18" t="s">
        <v>147</v>
      </c>
      <c r="D18" t="s">
        <v>41</v>
      </c>
      <c r="E18" t="s">
        <v>6</v>
      </c>
      <c r="F18" s="9" t="s">
        <v>148</v>
      </c>
      <c r="G18" t="s">
        <v>149</v>
      </c>
      <c r="H18" s="6">
        <v>25153</v>
      </c>
      <c r="I18">
        <v>2</v>
      </c>
      <c r="J18" s="6">
        <v>36325</v>
      </c>
    </row>
    <row r="19" spans="1:10" x14ac:dyDescent="0.25">
      <c r="A19" t="s">
        <v>204</v>
      </c>
      <c r="B19" t="s">
        <v>87</v>
      </c>
      <c r="C19" t="s">
        <v>205</v>
      </c>
      <c r="D19" s="7" t="s">
        <v>113</v>
      </c>
      <c r="E19" t="s">
        <v>6</v>
      </c>
      <c r="F19" s="9" t="s">
        <v>206</v>
      </c>
      <c r="G19" t="s">
        <v>207</v>
      </c>
      <c r="H19" s="6">
        <v>19788</v>
      </c>
      <c r="I19">
        <v>5</v>
      </c>
      <c r="J19" s="6">
        <v>36381</v>
      </c>
    </row>
    <row r="20" spans="1:10" x14ac:dyDescent="0.25">
      <c r="A20" t="s">
        <v>194</v>
      </c>
      <c r="B20" t="s">
        <v>195</v>
      </c>
      <c r="C20" t="s">
        <v>196</v>
      </c>
      <c r="D20" s="7" t="s">
        <v>101</v>
      </c>
      <c r="E20" t="s">
        <v>6</v>
      </c>
      <c r="F20" s="9" t="s">
        <v>197</v>
      </c>
      <c r="G20" t="s">
        <v>198</v>
      </c>
      <c r="H20" s="6">
        <v>28551</v>
      </c>
      <c r="I20">
        <v>6</v>
      </c>
      <c r="J20" s="6">
        <v>36381</v>
      </c>
    </row>
    <row r="21" spans="1:10" x14ac:dyDescent="0.25">
      <c r="A21" t="s">
        <v>246</v>
      </c>
      <c r="B21" t="s">
        <v>39</v>
      </c>
      <c r="C21" t="s">
        <v>247</v>
      </c>
      <c r="D21" t="s">
        <v>59</v>
      </c>
      <c r="E21" t="s">
        <v>7</v>
      </c>
      <c r="F21" s="9" t="s">
        <v>248</v>
      </c>
      <c r="G21" t="s">
        <v>249</v>
      </c>
      <c r="H21" s="6">
        <v>27735</v>
      </c>
      <c r="I21">
        <v>4</v>
      </c>
      <c r="J21" s="6">
        <v>36360</v>
      </c>
    </row>
    <row r="22" spans="1:10" x14ac:dyDescent="0.25">
      <c r="A22" t="s">
        <v>349</v>
      </c>
      <c r="B22" t="s">
        <v>350</v>
      </c>
      <c r="C22" t="s">
        <v>247</v>
      </c>
      <c r="D22" s="7" t="s">
        <v>83</v>
      </c>
      <c r="E22" t="s">
        <v>8</v>
      </c>
      <c r="F22" s="9" t="s">
        <v>351</v>
      </c>
      <c r="G22" t="s">
        <v>352</v>
      </c>
      <c r="H22" s="6">
        <v>21387</v>
      </c>
      <c r="I22">
        <v>6</v>
      </c>
      <c r="J22" s="6">
        <v>36535</v>
      </c>
    </row>
    <row r="23" spans="1:10" x14ac:dyDescent="0.25">
      <c r="A23" t="s">
        <v>189</v>
      </c>
      <c r="B23" t="s">
        <v>190</v>
      </c>
      <c r="C23" t="s">
        <v>191</v>
      </c>
      <c r="D23" s="7" t="s">
        <v>95</v>
      </c>
      <c r="E23" t="s">
        <v>6</v>
      </c>
      <c r="F23" s="9" t="s">
        <v>192</v>
      </c>
      <c r="G23" t="s">
        <v>193</v>
      </c>
      <c r="H23" s="6">
        <v>27065</v>
      </c>
      <c r="I23">
        <v>6</v>
      </c>
      <c r="J23" s="6">
        <v>36381</v>
      </c>
    </row>
    <row r="24" spans="1:10" x14ac:dyDescent="0.25">
      <c r="A24" t="s">
        <v>423</v>
      </c>
      <c r="B24" t="s">
        <v>424</v>
      </c>
      <c r="C24" t="s">
        <v>425</v>
      </c>
      <c r="D24" s="7" t="s">
        <v>71</v>
      </c>
      <c r="E24" t="s">
        <v>401</v>
      </c>
      <c r="F24" s="9" t="s">
        <v>426</v>
      </c>
      <c r="G24" t="s">
        <v>427</v>
      </c>
      <c r="H24" s="6">
        <v>24596</v>
      </c>
      <c r="I24">
        <v>6</v>
      </c>
      <c r="J24" s="6">
        <v>36640</v>
      </c>
    </row>
    <row r="25" spans="1:10" x14ac:dyDescent="0.25">
      <c r="A25" t="s">
        <v>174</v>
      </c>
      <c r="B25" t="s">
        <v>175</v>
      </c>
      <c r="C25" t="s">
        <v>176</v>
      </c>
      <c r="D25" s="7" t="s">
        <v>77</v>
      </c>
      <c r="E25" t="s">
        <v>6</v>
      </c>
      <c r="F25" s="9" t="s">
        <v>177</v>
      </c>
      <c r="G25" t="s">
        <v>178</v>
      </c>
      <c r="H25" s="6">
        <v>19791</v>
      </c>
      <c r="I25">
        <v>6</v>
      </c>
      <c r="J25" s="6">
        <v>36381</v>
      </c>
    </row>
    <row r="26" spans="1:10" x14ac:dyDescent="0.25">
      <c r="A26" t="s">
        <v>460</v>
      </c>
      <c r="B26" t="s">
        <v>461</v>
      </c>
      <c r="C26" t="s">
        <v>462</v>
      </c>
      <c r="D26" s="7" t="s">
        <v>119</v>
      </c>
      <c r="E26" t="s">
        <v>401</v>
      </c>
      <c r="F26" s="9" t="s">
        <v>463</v>
      </c>
      <c r="G26" t="s">
        <v>464</v>
      </c>
      <c r="H26" s="6">
        <v>24050</v>
      </c>
      <c r="I26">
        <v>5</v>
      </c>
      <c r="J26" s="6">
        <v>36640</v>
      </c>
    </row>
    <row r="27" spans="1:10" x14ac:dyDescent="0.25">
      <c r="A27" t="s">
        <v>408</v>
      </c>
      <c r="B27" t="s">
        <v>409</v>
      </c>
      <c r="C27" t="s">
        <v>410</v>
      </c>
      <c r="D27" t="s">
        <v>53</v>
      </c>
      <c r="E27" t="s">
        <v>401</v>
      </c>
      <c r="F27" s="9" t="s">
        <v>411</v>
      </c>
      <c r="G27" t="s">
        <v>412</v>
      </c>
      <c r="H27" s="6">
        <v>23809</v>
      </c>
      <c r="I27">
        <v>3</v>
      </c>
      <c r="J27" s="6">
        <v>36626</v>
      </c>
    </row>
    <row r="28" spans="1:10" x14ac:dyDescent="0.25">
      <c r="A28" t="s">
        <v>68</v>
      </c>
      <c r="B28" t="s">
        <v>69</v>
      </c>
      <c r="C28" t="s">
        <v>70</v>
      </c>
      <c r="D28" s="7" t="s">
        <v>71</v>
      </c>
      <c r="E28" t="s">
        <v>5</v>
      </c>
      <c r="F28" s="9" t="s">
        <v>72</v>
      </c>
      <c r="G28" t="s">
        <v>73</v>
      </c>
      <c r="H28" s="6">
        <v>27183</v>
      </c>
      <c r="I28">
        <v>6</v>
      </c>
      <c r="J28" s="6">
        <v>36668</v>
      </c>
    </row>
    <row r="29" spans="1:10" x14ac:dyDescent="0.25">
      <c r="A29" t="s">
        <v>208</v>
      </c>
      <c r="B29" t="s">
        <v>209</v>
      </c>
      <c r="C29" t="s">
        <v>210</v>
      </c>
      <c r="D29" s="7" t="s">
        <v>119</v>
      </c>
      <c r="E29" t="s">
        <v>6</v>
      </c>
      <c r="F29" s="9" t="s">
        <v>211</v>
      </c>
      <c r="G29" t="s">
        <v>212</v>
      </c>
      <c r="H29" s="6">
        <v>20520</v>
      </c>
      <c r="I29">
        <v>5</v>
      </c>
      <c r="J29" s="6">
        <v>36381</v>
      </c>
    </row>
    <row r="30" spans="1:10" x14ac:dyDescent="0.25">
      <c r="A30" t="s">
        <v>254</v>
      </c>
      <c r="B30" t="s">
        <v>255</v>
      </c>
      <c r="C30" t="s">
        <v>256</v>
      </c>
      <c r="D30" s="7" t="s">
        <v>71</v>
      </c>
      <c r="E30" t="s">
        <v>7</v>
      </c>
      <c r="F30" s="9" t="s">
        <v>257</v>
      </c>
      <c r="G30" t="s">
        <v>258</v>
      </c>
      <c r="H30" s="6">
        <v>24605</v>
      </c>
      <c r="I30">
        <v>6</v>
      </c>
      <c r="J30" s="6">
        <v>36409</v>
      </c>
    </row>
    <row r="31" spans="1:10" x14ac:dyDescent="0.25">
      <c r="A31" t="s">
        <v>326</v>
      </c>
      <c r="B31" t="s">
        <v>327</v>
      </c>
      <c r="C31" t="s">
        <v>328</v>
      </c>
      <c r="D31" t="s">
        <v>53</v>
      </c>
      <c r="E31" t="s">
        <v>8</v>
      </c>
      <c r="F31" s="9" t="s">
        <v>329</v>
      </c>
      <c r="G31" t="s">
        <v>330</v>
      </c>
      <c r="H31" s="6">
        <v>24651</v>
      </c>
      <c r="I31">
        <v>3</v>
      </c>
      <c r="J31" s="6">
        <v>36493</v>
      </c>
    </row>
    <row r="32" spans="1:10" x14ac:dyDescent="0.25">
      <c r="A32" t="s">
        <v>288</v>
      </c>
      <c r="B32" t="s">
        <v>289</v>
      </c>
      <c r="C32" t="s">
        <v>290</v>
      </c>
      <c r="D32" s="7" t="s">
        <v>113</v>
      </c>
      <c r="E32" t="s">
        <v>7</v>
      </c>
      <c r="F32" s="9" t="s">
        <v>291</v>
      </c>
      <c r="G32" t="s">
        <v>292</v>
      </c>
      <c r="H32" s="6">
        <v>20673</v>
      </c>
      <c r="I32">
        <v>5</v>
      </c>
      <c r="J32" s="6">
        <v>36409</v>
      </c>
    </row>
    <row r="33" spans="1:10" x14ac:dyDescent="0.25">
      <c r="A33" t="s">
        <v>241</v>
      </c>
      <c r="B33" t="s">
        <v>242</v>
      </c>
      <c r="C33" t="s">
        <v>243</v>
      </c>
      <c r="D33" t="s">
        <v>53</v>
      </c>
      <c r="E33" t="s">
        <v>7</v>
      </c>
      <c r="F33" s="9" t="s">
        <v>244</v>
      </c>
      <c r="G33" t="s">
        <v>245</v>
      </c>
      <c r="H33" s="6">
        <v>20674</v>
      </c>
      <c r="I33">
        <v>3</v>
      </c>
      <c r="J33" s="6">
        <v>36360</v>
      </c>
    </row>
    <row r="34" spans="1:10" x14ac:dyDescent="0.25">
      <c r="A34" t="s">
        <v>199</v>
      </c>
      <c r="B34" t="s">
        <v>200</v>
      </c>
      <c r="C34" t="s">
        <v>201</v>
      </c>
      <c r="D34" s="7" t="s">
        <v>107</v>
      </c>
      <c r="E34" t="s">
        <v>6</v>
      </c>
      <c r="F34" s="9" t="s">
        <v>202</v>
      </c>
      <c r="G34" t="s">
        <v>203</v>
      </c>
      <c r="H34" s="6">
        <v>29314</v>
      </c>
      <c r="I34">
        <v>6</v>
      </c>
      <c r="J34" s="6">
        <v>36381</v>
      </c>
    </row>
    <row r="35" spans="1:10" x14ac:dyDescent="0.25">
      <c r="A35" t="s">
        <v>160</v>
      </c>
      <c r="B35" t="s">
        <v>161</v>
      </c>
      <c r="C35" t="s">
        <v>162</v>
      </c>
      <c r="D35" t="s">
        <v>59</v>
      </c>
      <c r="E35" t="s">
        <v>6</v>
      </c>
      <c r="F35" s="9" t="s">
        <v>163</v>
      </c>
      <c r="G35" t="s">
        <v>164</v>
      </c>
      <c r="H35" s="6">
        <v>27465</v>
      </c>
      <c r="I35">
        <v>4</v>
      </c>
      <c r="J35" s="6">
        <v>36353</v>
      </c>
    </row>
    <row r="36" spans="1:10" x14ac:dyDescent="0.25">
      <c r="A36" t="s">
        <v>278</v>
      </c>
      <c r="B36" t="s">
        <v>279</v>
      </c>
      <c r="C36" t="s">
        <v>280</v>
      </c>
      <c r="D36" s="7" t="s">
        <v>101</v>
      </c>
      <c r="E36" t="s">
        <v>7</v>
      </c>
      <c r="F36" s="9" t="s">
        <v>281</v>
      </c>
      <c r="G36" t="s">
        <v>282</v>
      </c>
      <c r="H36" s="6">
        <v>28685</v>
      </c>
      <c r="I36">
        <v>6</v>
      </c>
      <c r="J36" s="6">
        <v>36409</v>
      </c>
    </row>
    <row r="37" spans="1:10" x14ac:dyDescent="0.25">
      <c r="A37" t="s">
        <v>339</v>
      </c>
      <c r="B37" t="s">
        <v>340</v>
      </c>
      <c r="C37" t="s">
        <v>341</v>
      </c>
      <c r="D37" s="7" t="s">
        <v>71</v>
      </c>
      <c r="E37" t="s">
        <v>8</v>
      </c>
      <c r="F37" s="9" t="s">
        <v>342</v>
      </c>
      <c r="G37" t="s">
        <v>343</v>
      </c>
      <c r="H37" s="6">
        <v>27998</v>
      </c>
      <c r="I37">
        <v>6</v>
      </c>
      <c r="J37" s="6">
        <v>36535</v>
      </c>
    </row>
    <row r="38" spans="1:10" x14ac:dyDescent="0.25">
      <c r="A38" t="s">
        <v>474</v>
      </c>
      <c r="B38" t="s">
        <v>475</v>
      </c>
      <c r="C38" t="s">
        <v>476</v>
      </c>
      <c r="D38" s="7" t="s">
        <v>136</v>
      </c>
      <c r="E38" t="s">
        <v>401</v>
      </c>
      <c r="F38" s="9" t="s">
        <v>477</v>
      </c>
      <c r="G38" t="s">
        <v>478</v>
      </c>
      <c r="H38" s="6">
        <v>23806</v>
      </c>
      <c r="I38">
        <v>5</v>
      </c>
      <c r="J38" s="6">
        <v>36640</v>
      </c>
    </row>
    <row r="39" spans="1:10" x14ac:dyDescent="0.25">
      <c r="A39" t="s">
        <v>479</v>
      </c>
      <c r="B39" t="s">
        <v>480</v>
      </c>
      <c r="C39" t="s">
        <v>481</v>
      </c>
      <c r="D39" s="7" t="s">
        <v>142</v>
      </c>
      <c r="E39" t="s">
        <v>401</v>
      </c>
      <c r="F39" s="9" t="s">
        <v>482</v>
      </c>
      <c r="G39" t="s">
        <v>483</v>
      </c>
      <c r="H39" s="6">
        <v>25195</v>
      </c>
      <c r="I39">
        <v>5</v>
      </c>
      <c r="J39" s="6">
        <v>36640</v>
      </c>
    </row>
    <row r="40" spans="1:10" x14ac:dyDescent="0.25">
      <c r="A40" t="s">
        <v>80</v>
      </c>
      <c r="B40" t="s">
        <v>81</v>
      </c>
      <c r="C40" t="s">
        <v>82</v>
      </c>
      <c r="D40" s="7" t="s">
        <v>83</v>
      </c>
      <c r="E40" t="s">
        <v>5</v>
      </c>
      <c r="F40" s="9" t="s">
        <v>84</v>
      </c>
      <c r="G40" t="s">
        <v>85</v>
      </c>
      <c r="H40" s="6">
        <v>20488</v>
      </c>
      <c r="I40">
        <v>6</v>
      </c>
      <c r="J40" s="6">
        <v>36668</v>
      </c>
    </row>
    <row r="41" spans="1:10" x14ac:dyDescent="0.25">
      <c r="A41" t="s">
        <v>122</v>
      </c>
      <c r="B41" t="s">
        <v>123</v>
      </c>
      <c r="C41" t="s">
        <v>124</v>
      </c>
      <c r="D41" s="7" t="s">
        <v>125</v>
      </c>
      <c r="E41" t="s">
        <v>5</v>
      </c>
      <c r="F41" s="9" t="s">
        <v>126</v>
      </c>
      <c r="G41" t="s">
        <v>127</v>
      </c>
      <c r="H41" s="6">
        <v>27979</v>
      </c>
      <c r="I41">
        <v>5</v>
      </c>
      <c r="J41" s="6">
        <v>36668</v>
      </c>
    </row>
    <row r="42" spans="1:10" x14ac:dyDescent="0.25">
      <c r="A42" t="s">
        <v>104</v>
      </c>
      <c r="B42" t="s">
        <v>105</v>
      </c>
      <c r="C42" t="s">
        <v>106</v>
      </c>
      <c r="D42" s="7" t="s">
        <v>107</v>
      </c>
      <c r="E42" t="s">
        <v>5</v>
      </c>
      <c r="F42" s="9" t="s">
        <v>108</v>
      </c>
      <c r="G42" t="s">
        <v>109</v>
      </c>
      <c r="H42" s="6">
        <v>28634</v>
      </c>
      <c r="I42">
        <v>6</v>
      </c>
      <c r="J42" s="6">
        <v>36668</v>
      </c>
    </row>
    <row r="43" spans="1:10" x14ac:dyDescent="0.25">
      <c r="A43" t="s">
        <v>237</v>
      </c>
      <c r="B43" t="s">
        <v>238</v>
      </c>
      <c r="C43" t="s">
        <v>106</v>
      </c>
      <c r="D43" t="s">
        <v>47</v>
      </c>
      <c r="E43" t="s">
        <v>7</v>
      </c>
      <c r="F43" s="9" t="s">
        <v>239</v>
      </c>
      <c r="G43" t="s">
        <v>240</v>
      </c>
      <c r="H43" s="6">
        <v>19942</v>
      </c>
      <c r="I43">
        <v>4</v>
      </c>
      <c r="J43" s="6">
        <v>36360</v>
      </c>
    </row>
    <row r="44" spans="1:10" x14ac:dyDescent="0.25">
      <c r="A44" t="s">
        <v>250</v>
      </c>
      <c r="B44" t="s">
        <v>251</v>
      </c>
      <c r="C44" t="s">
        <v>106</v>
      </c>
      <c r="D44" t="s">
        <v>65</v>
      </c>
      <c r="E44" t="s">
        <v>7</v>
      </c>
      <c r="F44" s="9" t="s">
        <v>252</v>
      </c>
      <c r="G44" t="s">
        <v>253</v>
      </c>
      <c r="H44" s="6">
        <v>27507</v>
      </c>
      <c r="I44">
        <v>4</v>
      </c>
      <c r="J44" s="6">
        <v>36360</v>
      </c>
    </row>
    <row r="45" spans="1:10" x14ac:dyDescent="0.25">
      <c r="A45" t="s">
        <v>318</v>
      </c>
      <c r="B45" t="s">
        <v>319</v>
      </c>
      <c r="C45" t="s">
        <v>106</v>
      </c>
      <c r="D45" t="s">
        <v>41</v>
      </c>
      <c r="E45" t="s">
        <v>8</v>
      </c>
      <c r="F45" s="9" t="s">
        <v>320</v>
      </c>
      <c r="G45" t="s">
        <v>321</v>
      </c>
      <c r="H45" s="6">
        <v>24837</v>
      </c>
      <c r="I45">
        <v>2</v>
      </c>
      <c r="J45" s="6">
        <v>36472</v>
      </c>
    </row>
    <row r="46" spans="1:10" x14ac:dyDescent="0.25">
      <c r="A46" t="s">
        <v>385</v>
      </c>
      <c r="B46" t="s">
        <v>386</v>
      </c>
      <c r="C46" t="s">
        <v>106</v>
      </c>
      <c r="D46" s="7" t="s">
        <v>131</v>
      </c>
      <c r="E46" t="s">
        <v>8</v>
      </c>
      <c r="F46" s="9" t="s">
        <v>387</v>
      </c>
      <c r="G46" t="s">
        <v>388</v>
      </c>
      <c r="H46" s="6">
        <v>22749</v>
      </c>
      <c r="I46">
        <v>5</v>
      </c>
      <c r="J46" s="6">
        <v>36535</v>
      </c>
    </row>
    <row r="47" spans="1:10" x14ac:dyDescent="0.25">
      <c r="A47" t="s">
        <v>50</v>
      </c>
      <c r="B47" t="s">
        <v>51</v>
      </c>
      <c r="C47" t="s">
        <v>52</v>
      </c>
      <c r="D47" t="s">
        <v>53</v>
      </c>
      <c r="E47" t="s">
        <v>5</v>
      </c>
      <c r="F47" s="9" t="s">
        <v>54</v>
      </c>
      <c r="G47" t="s">
        <v>55</v>
      </c>
      <c r="H47" s="6">
        <v>25420</v>
      </c>
      <c r="I47">
        <v>3</v>
      </c>
      <c r="J47" s="6">
        <v>36633</v>
      </c>
    </row>
    <row r="48" spans="1:10" x14ac:dyDescent="0.25">
      <c r="A48" t="s">
        <v>227</v>
      </c>
      <c r="B48" t="s">
        <v>228</v>
      </c>
      <c r="C48" t="s">
        <v>229</v>
      </c>
      <c r="D48" s="7" t="s">
        <v>142</v>
      </c>
      <c r="E48" t="s">
        <v>6</v>
      </c>
      <c r="F48" s="9" t="s">
        <v>230</v>
      </c>
      <c r="G48" t="s">
        <v>231</v>
      </c>
      <c r="H48" s="6">
        <v>24788</v>
      </c>
      <c r="I48">
        <v>5</v>
      </c>
      <c r="J48" s="6">
        <v>36381</v>
      </c>
    </row>
    <row r="49" spans="1:10" x14ac:dyDescent="0.25">
      <c r="A49" t="s">
        <v>218</v>
      </c>
      <c r="B49" t="s">
        <v>219</v>
      </c>
      <c r="C49" t="s">
        <v>220</v>
      </c>
      <c r="D49" s="7" t="s">
        <v>131</v>
      </c>
      <c r="E49" t="s">
        <v>6</v>
      </c>
      <c r="F49" s="9" t="s">
        <v>221</v>
      </c>
      <c r="G49" t="s">
        <v>222</v>
      </c>
      <c r="H49" s="6">
        <v>21768</v>
      </c>
      <c r="I49">
        <v>5</v>
      </c>
      <c r="J49" s="6">
        <v>36381</v>
      </c>
    </row>
    <row r="50" spans="1:10" x14ac:dyDescent="0.25">
      <c r="A50" t="s">
        <v>298</v>
      </c>
      <c r="B50" t="s">
        <v>299</v>
      </c>
      <c r="C50" t="s">
        <v>300</v>
      </c>
      <c r="D50" s="7" t="s">
        <v>125</v>
      </c>
      <c r="E50" t="s">
        <v>7</v>
      </c>
      <c r="F50" s="9" t="s">
        <v>301</v>
      </c>
      <c r="G50" t="s">
        <v>302</v>
      </c>
      <c r="H50" s="6">
        <v>24613</v>
      </c>
      <c r="I50">
        <v>5</v>
      </c>
      <c r="J50" s="6">
        <v>36409</v>
      </c>
    </row>
    <row r="51" spans="1:10" x14ac:dyDescent="0.25">
      <c r="A51" t="s">
        <v>232</v>
      </c>
      <c r="B51" t="s">
        <v>233</v>
      </c>
      <c r="C51" t="s">
        <v>234</v>
      </c>
      <c r="D51" t="s">
        <v>41</v>
      </c>
      <c r="E51" t="s">
        <v>7</v>
      </c>
      <c r="F51" s="9" t="s">
        <v>235</v>
      </c>
      <c r="G51" t="s">
        <v>236</v>
      </c>
      <c r="H51" s="6">
        <v>23716</v>
      </c>
      <c r="I51">
        <v>2</v>
      </c>
      <c r="J51" s="6">
        <v>36339</v>
      </c>
    </row>
    <row r="52" spans="1:10" x14ac:dyDescent="0.25">
      <c r="A52" t="s">
        <v>86</v>
      </c>
      <c r="B52" t="s">
        <v>87</v>
      </c>
      <c r="C52" t="s">
        <v>88</v>
      </c>
      <c r="D52" s="7" t="s">
        <v>89</v>
      </c>
      <c r="E52" t="s">
        <v>5</v>
      </c>
      <c r="F52" s="9" t="s">
        <v>90</v>
      </c>
      <c r="G52" t="s">
        <v>91</v>
      </c>
      <c r="H52" s="6">
        <v>22166</v>
      </c>
      <c r="I52">
        <v>6</v>
      </c>
      <c r="J52" s="6">
        <v>36668</v>
      </c>
    </row>
    <row r="53" spans="1:10" x14ac:dyDescent="0.25">
      <c r="A53" t="s">
        <v>413</v>
      </c>
      <c r="B53" t="s">
        <v>414</v>
      </c>
      <c r="C53" t="s">
        <v>415</v>
      </c>
      <c r="D53" t="s">
        <v>59</v>
      </c>
      <c r="E53" t="s">
        <v>401</v>
      </c>
      <c r="F53" s="9" t="s">
        <v>416</v>
      </c>
      <c r="G53" t="s">
        <v>417</v>
      </c>
      <c r="H53" s="6">
        <v>19975</v>
      </c>
      <c r="I53">
        <v>4</v>
      </c>
      <c r="J53" s="6">
        <v>36626</v>
      </c>
    </row>
    <row r="54" spans="1:10" x14ac:dyDescent="0.25">
      <c r="A54" t="s">
        <v>398</v>
      </c>
      <c r="B54" t="s">
        <v>399</v>
      </c>
      <c r="C54" t="s">
        <v>400</v>
      </c>
      <c r="D54" t="s">
        <v>41</v>
      </c>
      <c r="E54" t="s">
        <v>401</v>
      </c>
      <c r="F54" s="9" t="s">
        <v>402</v>
      </c>
      <c r="G54" t="s">
        <v>403</v>
      </c>
      <c r="H54" s="6">
        <v>19759</v>
      </c>
      <c r="I54">
        <v>2</v>
      </c>
      <c r="J54" s="6">
        <v>36584</v>
      </c>
    </row>
    <row r="55" spans="1:10" x14ac:dyDescent="0.25">
      <c r="A55" t="s">
        <v>428</v>
      </c>
      <c r="B55" t="s">
        <v>429</v>
      </c>
      <c r="C55" t="s">
        <v>400</v>
      </c>
      <c r="D55" s="7" t="s">
        <v>77</v>
      </c>
      <c r="E55" t="s">
        <v>401</v>
      </c>
      <c r="F55" s="9" t="s">
        <v>430</v>
      </c>
      <c r="G55" t="s">
        <v>431</v>
      </c>
      <c r="H55" s="6">
        <v>28626</v>
      </c>
      <c r="I55">
        <v>6</v>
      </c>
      <c r="J55" s="6">
        <v>36640</v>
      </c>
    </row>
    <row r="56" spans="1:10" x14ac:dyDescent="0.25">
      <c r="A56" t="s">
        <v>376</v>
      </c>
      <c r="B56" t="s">
        <v>377</v>
      </c>
      <c r="C56" t="s">
        <v>378</v>
      </c>
      <c r="D56" s="7" t="s">
        <v>119</v>
      </c>
      <c r="E56" t="s">
        <v>8</v>
      </c>
      <c r="F56" s="9" t="s">
        <v>379</v>
      </c>
      <c r="G56" t="s">
        <v>380</v>
      </c>
      <c r="H56" s="6">
        <v>24273</v>
      </c>
      <c r="I56">
        <v>5</v>
      </c>
      <c r="J56" s="6">
        <v>36535</v>
      </c>
    </row>
    <row r="57" spans="1:10" x14ac:dyDescent="0.25">
      <c r="A57" t="s">
        <v>372</v>
      </c>
      <c r="B57" t="s">
        <v>238</v>
      </c>
      <c r="C57" t="s">
        <v>373</v>
      </c>
      <c r="D57" s="7" t="s">
        <v>113</v>
      </c>
      <c r="E57" t="s">
        <v>8</v>
      </c>
      <c r="F57" s="9" t="s">
        <v>374</v>
      </c>
      <c r="G57" t="s">
        <v>375</v>
      </c>
      <c r="H57" s="6">
        <v>27915</v>
      </c>
      <c r="I57">
        <v>5</v>
      </c>
      <c r="J57" s="6">
        <v>36535</v>
      </c>
    </row>
    <row r="58" spans="1:10" x14ac:dyDescent="0.25">
      <c r="A58" t="s">
        <v>344</v>
      </c>
      <c r="B58" t="s">
        <v>345</v>
      </c>
      <c r="C58" t="s">
        <v>346</v>
      </c>
      <c r="D58" s="7" t="s">
        <v>77</v>
      </c>
      <c r="E58" t="s">
        <v>8</v>
      </c>
      <c r="F58" s="9" t="s">
        <v>347</v>
      </c>
      <c r="G58" t="s">
        <v>348</v>
      </c>
      <c r="H58" s="6">
        <v>21062</v>
      </c>
      <c r="I58">
        <v>6</v>
      </c>
      <c r="J58" s="6">
        <v>36535</v>
      </c>
    </row>
    <row r="59" spans="1:10" x14ac:dyDescent="0.25">
      <c r="A59" t="s">
        <v>110</v>
      </c>
      <c r="B59" t="s">
        <v>111</v>
      </c>
      <c r="C59" t="s">
        <v>112</v>
      </c>
      <c r="D59" s="7" t="s">
        <v>113</v>
      </c>
      <c r="E59" t="s">
        <v>5</v>
      </c>
      <c r="F59" s="9" t="s">
        <v>114</v>
      </c>
      <c r="G59" t="s">
        <v>115</v>
      </c>
      <c r="H59" s="6">
        <v>26515</v>
      </c>
      <c r="I59">
        <v>5</v>
      </c>
      <c r="J59" s="6">
        <v>36668</v>
      </c>
    </row>
    <row r="60" spans="1:10" x14ac:dyDescent="0.25">
      <c r="A60" t="s">
        <v>56</v>
      </c>
      <c r="B60" t="s">
        <v>57</v>
      </c>
      <c r="C60" t="s">
        <v>58</v>
      </c>
      <c r="D60" t="s">
        <v>59</v>
      </c>
      <c r="E60" t="s">
        <v>5</v>
      </c>
      <c r="F60" s="9" t="s">
        <v>60</v>
      </c>
      <c r="G60" t="s">
        <v>61</v>
      </c>
      <c r="H60" s="6">
        <v>26636</v>
      </c>
      <c r="I60">
        <v>4</v>
      </c>
      <c r="J60" s="6">
        <v>36633</v>
      </c>
    </row>
    <row r="61" spans="1:10" x14ac:dyDescent="0.25">
      <c r="A61" t="s">
        <v>446</v>
      </c>
      <c r="B61" t="s">
        <v>447</v>
      </c>
      <c r="C61" t="s">
        <v>448</v>
      </c>
      <c r="D61" s="7" t="s">
        <v>101</v>
      </c>
      <c r="E61" t="s">
        <v>401</v>
      </c>
      <c r="F61" s="9" t="s">
        <v>449</v>
      </c>
      <c r="G61" t="s">
        <v>450</v>
      </c>
      <c r="H61" s="6">
        <v>21707</v>
      </c>
      <c r="I61">
        <v>6</v>
      </c>
      <c r="J61" s="6">
        <v>36640</v>
      </c>
    </row>
    <row r="62" spans="1:10" x14ac:dyDescent="0.25">
      <c r="A62" t="s">
        <v>367</v>
      </c>
      <c r="B62" t="s">
        <v>368</v>
      </c>
      <c r="C62" t="s">
        <v>369</v>
      </c>
      <c r="D62" s="7" t="s">
        <v>107</v>
      </c>
      <c r="E62" t="s">
        <v>8</v>
      </c>
      <c r="F62" s="9" t="s">
        <v>370</v>
      </c>
      <c r="G62" t="s">
        <v>371</v>
      </c>
      <c r="H62" s="6">
        <v>21630</v>
      </c>
      <c r="I62">
        <v>6</v>
      </c>
      <c r="J62" s="6">
        <v>36535</v>
      </c>
    </row>
    <row r="63" spans="1:10" x14ac:dyDescent="0.25">
      <c r="A63" t="s">
        <v>179</v>
      </c>
      <c r="B63" t="s">
        <v>180</v>
      </c>
      <c r="C63" t="s">
        <v>181</v>
      </c>
      <c r="D63" s="7" t="s">
        <v>83</v>
      </c>
      <c r="E63" t="s">
        <v>6</v>
      </c>
      <c r="F63" s="9" t="s">
        <v>182</v>
      </c>
      <c r="G63" t="s">
        <v>183</v>
      </c>
      <c r="H63" s="6">
        <v>19310</v>
      </c>
      <c r="I63">
        <v>6</v>
      </c>
      <c r="J63" s="6">
        <v>36381</v>
      </c>
    </row>
    <row r="64" spans="1:10" x14ac:dyDescent="0.25">
      <c r="A64" t="s">
        <v>259</v>
      </c>
      <c r="B64" t="s">
        <v>260</v>
      </c>
      <c r="C64" t="s">
        <v>261</v>
      </c>
      <c r="D64" s="7" t="s">
        <v>77</v>
      </c>
      <c r="E64" t="s">
        <v>7</v>
      </c>
      <c r="F64" s="9" t="s">
        <v>262</v>
      </c>
      <c r="G64" t="s">
        <v>263</v>
      </c>
      <c r="H64" s="6">
        <v>28850</v>
      </c>
      <c r="I64">
        <v>6</v>
      </c>
      <c r="J64" s="6">
        <v>36409</v>
      </c>
    </row>
    <row r="65" spans="1:10" x14ac:dyDescent="0.25">
      <c r="A65" t="s">
        <v>92</v>
      </c>
      <c r="B65" t="s">
        <v>93</v>
      </c>
      <c r="C65" t="s">
        <v>94</v>
      </c>
      <c r="D65" s="7" t="s">
        <v>95</v>
      </c>
      <c r="E65" t="s">
        <v>5</v>
      </c>
      <c r="F65" s="9" t="s">
        <v>96</v>
      </c>
      <c r="G65" t="s">
        <v>97</v>
      </c>
      <c r="H65" s="6">
        <v>25053</v>
      </c>
      <c r="I65">
        <v>6</v>
      </c>
      <c r="J65" s="6">
        <v>36668</v>
      </c>
    </row>
    <row r="66" spans="1:10" x14ac:dyDescent="0.25">
      <c r="A66" t="s">
        <v>465</v>
      </c>
      <c r="B66" t="s">
        <v>63</v>
      </c>
      <c r="C66" t="s">
        <v>466</v>
      </c>
      <c r="D66" s="7" t="s">
        <v>125</v>
      </c>
      <c r="E66" t="s">
        <v>401</v>
      </c>
      <c r="F66" s="9" t="s">
        <v>467</v>
      </c>
      <c r="G66" t="s">
        <v>468</v>
      </c>
      <c r="H66" s="6">
        <v>22822</v>
      </c>
      <c r="I66">
        <v>5</v>
      </c>
      <c r="J66" s="6">
        <v>36640</v>
      </c>
    </row>
    <row r="67" spans="1:10" x14ac:dyDescent="0.25">
      <c r="A67" t="s">
        <v>389</v>
      </c>
      <c r="B67" t="s">
        <v>63</v>
      </c>
      <c r="C67" t="s">
        <v>390</v>
      </c>
      <c r="D67" s="7" t="s">
        <v>136</v>
      </c>
      <c r="E67" t="s">
        <v>8</v>
      </c>
      <c r="F67" s="9" t="s">
        <v>391</v>
      </c>
      <c r="G67" t="s">
        <v>392</v>
      </c>
      <c r="H67" s="6">
        <v>24644</v>
      </c>
      <c r="I67">
        <v>5</v>
      </c>
      <c r="J67" s="6">
        <v>36535</v>
      </c>
    </row>
    <row r="68" spans="1:10" x14ac:dyDescent="0.25">
      <c r="A68" t="s">
        <v>308</v>
      </c>
      <c r="B68" t="s">
        <v>309</v>
      </c>
      <c r="C68" t="s">
        <v>310</v>
      </c>
      <c r="D68" s="7" t="s">
        <v>136</v>
      </c>
      <c r="E68" t="s">
        <v>7</v>
      </c>
      <c r="F68" s="9" t="s">
        <v>311</v>
      </c>
      <c r="G68" t="s">
        <v>312</v>
      </c>
      <c r="H68" s="6">
        <v>23948</v>
      </c>
      <c r="I68">
        <v>5</v>
      </c>
      <c r="J68" s="6">
        <v>36409</v>
      </c>
    </row>
    <row r="69" spans="1:10" x14ac:dyDescent="0.25">
      <c r="A69" t="s">
        <v>358</v>
      </c>
      <c r="B69" t="s">
        <v>359</v>
      </c>
      <c r="C69" t="s">
        <v>310</v>
      </c>
      <c r="D69" s="7" t="s">
        <v>95</v>
      </c>
      <c r="E69" t="s">
        <v>8</v>
      </c>
      <c r="F69" s="9" t="s">
        <v>360</v>
      </c>
      <c r="G69" t="s">
        <v>361</v>
      </c>
      <c r="H69" s="6">
        <v>21756</v>
      </c>
      <c r="I69">
        <v>6</v>
      </c>
      <c r="J69" s="6">
        <v>36535</v>
      </c>
    </row>
    <row r="70" spans="1:10" x14ac:dyDescent="0.25">
      <c r="A70" t="s">
        <v>165</v>
      </c>
      <c r="B70" t="s">
        <v>39</v>
      </c>
      <c r="C70" t="s">
        <v>166</v>
      </c>
      <c r="D70" t="s">
        <v>65</v>
      </c>
      <c r="E70" t="s">
        <v>6</v>
      </c>
      <c r="F70" s="9" t="s">
        <v>167</v>
      </c>
      <c r="G70" t="s">
        <v>168</v>
      </c>
      <c r="H70" s="6">
        <v>24565</v>
      </c>
      <c r="I70">
        <v>4</v>
      </c>
      <c r="J70" s="6">
        <v>36353</v>
      </c>
    </row>
    <row r="71" spans="1:10" x14ac:dyDescent="0.25">
      <c r="A71" t="s">
        <v>393</v>
      </c>
      <c r="B71" t="s">
        <v>394</v>
      </c>
      <c r="C71" t="s">
        <v>395</v>
      </c>
      <c r="D71" s="7" t="s">
        <v>142</v>
      </c>
      <c r="E71" t="s">
        <v>8</v>
      </c>
      <c r="F71" s="9" t="s">
        <v>396</v>
      </c>
      <c r="G71" t="s">
        <v>397</v>
      </c>
      <c r="H71" s="6">
        <v>25203</v>
      </c>
      <c r="I71">
        <v>5</v>
      </c>
      <c r="J71" s="6">
        <v>36535</v>
      </c>
    </row>
    <row r="72" spans="1:10" x14ac:dyDescent="0.25">
      <c r="A72" t="s">
        <v>169</v>
      </c>
      <c r="B72" t="s">
        <v>170</v>
      </c>
      <c r="C72" t="s">
        <v>171</v>
      </c>
      <c r="D72" s="7" t="s">
        <v>71</v>
      </c>
      <c r="E72" t="s">
        <v>6</v>
      </c>
      <c r="F72" s="9" t="s">
        <v>172</v>
      </c>
      <c r="G72" t="s">
        <v>173</v>
      </c>
      <c r="H72" s="6">
        <v>21769</v>
      </c>
      <c r="I72">
        <v>6</v>
      </c>
      <c r="J72" s="6">
        <v>36381</v>
      </c>
    </row>
    <row r="73" spans="1:10" x14ac:dyDescent="0.25">
      <c r="A73" t="s">
        <v>150</v>
      </c>
      <c r="B73" t="s">
        <v>151</v>
      </c>
      <c r="C73" t="s">
        <v>152</v>
      </c>
      <c r="D73" t="s">
        <v>47</v>
      </c>
      <c r="E73" t="s">
        <v>6</v>
      </c>
      <c r="F73" s="9" t="s">
        <v>153</v>
      </c>
      <c r="G73" t="s">
        <v>154</v>
      </c>
      <c r="H73" s="6">
        <v>28561</v>
      </c>
      <c r="I73">
        <v>4</v>
      </c>
      <c r="J73" s="6">
        <v>36353</v>
      </c>
    </row>
    <row r="74" spans="1:10" x14ac:dyDescent="0.25">
      <c r="A74" t="s">
        <v>404</v>
      </c>
      <c r="B74" t="s">
        <v>382</v>
      </c>
      <c r="C74" t="s">
        <v>405</v>
      </c>
      <c r="D74" t="s">
        <v>47</v>
      </c>
      <c r="E74" t="s">
        <v>401</v>
      </c>
      <c r="F74" s="9" t="s">
        <v>406</v>
      </c>
      <c r="G74" t="s">
        <v>407</v>
      </c>
      <c r="H74" s="6">
        <v>20673</v>
      </c>
      <c r="I74">
        <v>4</v>
      </c>
      <c r="J74" s="6">
        <v>36626</v>
      </c>
    </row>
    <row r="75" spans="1:10" x14ac:dyDescent="0.25">
      <c r="A75" t="s">
        <v>184</v>
      </c>
      <c r="B75" t="s">
        <v>185</v>
      </c>
      <c r="C75" t="s">
        <v>186</v>
      </c>
      <c r="D75" s="7" t="s">
        <v>89</v>
      </c>
      <c r="E75" t="s">
        <v>6</v>
      </c>
      <c r="F75" s="9" t="s">
        <v>187</v>
      </c>
      <c r="G75" t="s">
        <v>188</v>
      </c>
      <c r="H75" s="6">
        <v>27886</v>
      </c>
      <c r="I75">
        <v>6</v>
      </c>
      <c r="J75" s="6">
        <v>36381</v>
      </c>
    </row>
    <row r="76" spans="1:10" x14ac:dyDescent="0.25">
      <c r="A76" t="s">
        <v>139</v>
      </c>
      <c r="B76" t="s">
        <v>140</v>
      </c>
      <c r="C76" t="s">
        <v>141</v>
      </c>
      <c r="D76" s="7" t="s">
        <v>142</v>
      </c>
      <c r="E76" t="s">
        <v>5</v>
      </c>
      <c r="F76" s="9" t="s">
        <v>143</v>
      </c>
      <c r="G76" t="s">
        <v>144</v>
      </c>
      <c r="H76" s="6">
        <v>26519</v>
      </c>
      <c r="I76">
        <v>5</v>
      </c>
      <c r="J76" s="6">
        <v>36668</v>
      </c>
    </row>
    <row r="77" spans="1:10" x14ac:dyDescent="0.25">
      <c r="A77" t="s">
        <v>451</v>
      </c>
      <c r="B77" t="s">
        <v>382</v>
      </c>
      <c r="C77" t="s">
        <v>452</v>
      </c>
      <c r="D77" s="7" t="s">
        <v>107</v>
      </c>
      <c r="E77" t="s">
        <v>401</v>
      </c>
      <c r="F77" s="9" t="s">
        <v>453</v>
      </c>
      <c r="G77" t="s">
        <v>454</v>
      </c>
      <c r="H77" s="6">
        <v>29377</v>
      </c>
      <c r="I77">
        <v>6</v>
      </c>
      <c r="J77" s="6">
        <v>36640</v>
      </c>
    </row>
    <row r="78" spans="1:10" x14ac:dyDescent="0.25">
      <c r="A78" t="s">
        <v>38</v>
      </c>
      <c r="B78" t="s">
        <v>39</v>
      </c>
      <c r="C78" t="s">
        <v>40</v>
      </c>
      <c r="D78" t="s">
        <v>41</v>
      </c>
      <c r="E78" t="s">
        <v>5</v>
      </c>
      <c r="F78" s="9" t="s">
        <v>42</v>
      </c>
      <c r="G78" t="s">
        <v>43</v>
      </c>
      <c r="H78" s="6">
        <v>20812</v>
      </c>
      <c r="I78">
        <v>2</v>
      </c>
      <c r="J78" s="6">
        <v>36619</v>
      </c>
    </row>
    <row r="79" spans="1:10" x14ac:dyDescent="0.25">
      <c r="A79" t="s">
        <v>155</v>
      </c>
      <c r="B79" t="s">
        <v>156</v>
      </c>
      <c r="C79" t="s">
        <v>157</v>
      </c>
      <c r="D79" t="s">
        <v>53</v>
      </c>
      <c r="E79" t="s">
        <v>6</v>
      </c>
      <c r="F79" s="9" t="s">
        <v>158</v>
      </c>
      <c r="G79" t="s">
        <v>159</v>
      </c>
      <c r="H79" s="6">
        <v>27853</v>
      </c>
      <c r="I79">
        <v>3</v>
      </c>
      <c r="J79" s="6">
        <v>36353</v>
      </c>
    </row>
    <row r="80" spans="1:10" x14ac:dyDescent="0.25">
      <c r="A80" t="s">
        <v>74</v>
      </c>
      <c r="B80" t="s">
        <v>75</v>
      </c>
      <c r="C80" t="s">
        <v>76</v>
      </c>
      <c r="D80" s="7" t="s">
        <v>77</v>
      </c>
      <c r="E80" t="s">
        <v>5</v>
      </c>
      <c r="F80" s="9" t="s">
        <v>78</v>
      </c>
      <c r="G80" t="s">
        <v>79</v>
      </c>
      <c r="H80" s="6">
        <v>30138</v>
      </c>
      <c r="I80">
        <v>6</v>
      </c>
      <c r="J80" s="6">
        <v>36668</v>
      </c>
    </row>
    <row r="81" spans="1:10" x14ac:dyDescent="0.25">
      <c r="A81" t="s">
        <v>269</v>
      </c>
      <c r="B81" t="s">
        <v>270</v>
      </c>
      <c r="C81" t="s">
        <v>271</v>
      </c>
      <c r="D81" s="7" t="s">
        <v>89</v>
      </c>
      <c r="E81" t="s">
        <v>7</v>
      </c>
      <c r="F81" s="9" t="s">
        <v>272</v>
      </c>
      <c r="G81" t="s">
        <v>273</v>
      </c>
      <c r="H81" s="6">
        <v>20913</v>
      </c>
      <c r="I81">
        <v>6</v>
      </c>
      <c r="J81" s="6">
        <v>36409</v>
      </c>
    </row>
    <row r="82" spans="1:10" x14ac:dyDescent="0.25">
      <c r="A82" t="s">
        <v>62</v>
      </c>
      <c r="B82" t="s">
        <v>63</v>
      </c>
      <c r="C82" t="s">
        <v>64</v>
      </c>
      <c r="D82" t="s">
        <v>65</v>
      </c>
      <c r="E82" t="s">
        <v>5</v>
      </c>
      <c r="F82" s="9" t="s">
        <v>66</v>
      </c>
      <c r="G82" t="s">
        <v>67</v>
      </c>
      <c r="H82" s="6">
        <v>21675</v>
      </c>
      <c r="I82">
        <v>4</v>
      </c>
      <c r="J82" s="6">
        <v>36633</v>
      </c>
    </row>
    <row r="83" spans="1:10" x14ac:dyDescent="0.25">
      <c r="A83" t="s">
        <v>134</v>
      </c>
      <c r="B83" t="s">
        <v>135</v>
      </c>
      <c r="C83" t="s">
        <v>64</v>
      </c>
      <c r="D83" s="7" t="s">
        <v>136</v>
      </c>
      <c r="E83" t="s">
        <v>5</v>
      </c>
      <c r="F83" s="9" t="s">
        <v>137</v>
      </c>
      <c r="G83" t="s">
        <v>138</v>
      </c>
      <c r="H83" s="6">
        <v>26880</v>
      </c>
      <c r="I83">
        <v>5</v>
      </c>
      <c r="J83" s="6">
        <v>36668</v>
      </c>
    </row>
    <row r="84" spans="1:10" x14ac:dyDescent="0.25">
      <c r="A84" t="s">
        <v>274</v>
      </c>
      <c r="B84" t="s">
        <v>275</v>
      </c>
      <c r="C84" t="s">
        <v>64</v>
      </c>
      <c r="D84" s="7" t="s">
        <v>95</v>
      </c>
      <c r="E84" t="s">
        <v>7</v>
      </c>
      <c r="F84" s="9" t="s">
        <v>276</v>
      </c>
      <c r="G84" t="s">
        <v>277</v>
      </c>
      <c r="H84" s="6">
        <v>24718</v>
      </c>
      <c r="I84">
        <v>6</v>
      </c>
      <c r="J84" s="6">
        <v>36409</v>
      </c>
    </row>
    <row r="85" spans="1:10" x14ac:dyDescent="0.25">
      <c r="A85" t="s">
        <v>381</v>
      </c>
      <c r="B85" t="s">
        <v>382</v>
      </c>
      <c r="C85" t="s">
        <v>64</v>
      </c>
      <c r="D85" s="7" t="s">
        <v>125</v>
      </c>
      <c r="E85" t="s">
        <v>8</v>
      </c>
      <c r="F85" s="9" t="s">
        <v>383</v>
      </c>
      <c r="G85" t="s">
        <v>384</v>
      </c>
      <c r="H85" s="6">
        <v>24088</v>
      </c>
      <c r="I85">
        <v>5</v>
      </c>
      <c r="J85" s="6">
        <v>36535</v>
      </c>
    </row>
    <row r="86" spans="1:10" x14ac:dyDescent="0.25">
      <c r="A86" t="s">
        <v>469</v>
      </c>
      <c r="B86" t="s">
        <v>470</v>
      </c>
      <c r="C86" t="s">
        <v>471</v>
      </c>
      <c r="D86" s="7" t="s">
        <v>131</v>
      </c>
      <c r="E86" t="s">
        <v>401</v>
      </c>
      <c r="F86" s="9" t="s">
        <v>472</v>
      </c>
      <c r="G86" t="s">
        <v>473</v>
      </c>
      <c r="H86" s="6">
        <v>22640</v>
      </c>
      <c r="I86">
        <v>5</v>
      </c>
      <c r="J86" s="6">
        <v>36640</v>
      </c>
    </row>
    <row r="87" spans="1:10" x14ac:dyDescent="0.25">
      <c r="A87" t="s">
        <v>116</v>
      </c>
      <c r="B87" t="s">
        <v>117</v>
      </c>
      <c r="C87" t="s">
        <v>118</v>
      </c>
      <c r="D87" s="7" t="s">
        <v>119</v>
      </c>
      <c r="E87" t="s">
        <v>5</v>
      </c>
      <c r="F87" s="9" t="s">
        <v>120</v>
      </c>
      <c r="G87" t="s">
        <v>121</v>
      </c>
      <c r="H87" s="6">
        <v>29208</v>
      </c>
      <c r="I87">
        <v>5</v>
      </c>
      <c r="J87" s="6">
        <v>36668</v>
      </c>
    </row>
    <row r="88" spans="1:10" x14ac:dyDescent="0.25">
      <c r="A88" t="s">
        <v>98</v>
      </c>
      <c r="B88" t="s">
        <v>99</v>
      </c>
      <c r="C88" t="s">
        <v>100</v>
      </c>
      <c r="D88" s="7" t="s">
        <v>101</v>
      </c>
      <c r="E88" t="s">
        <v>5</v>
      </c>
      <c r="F88" s="9" t="s">
        <v>102</v>
      </c>
      <c r="G88" t="s">
        <v>103</v>
      </c>
      <c r="H88" s="6">
        <v>24058</v>
      </c>
      <c r="I88">
        <v>6</v>
      </c>
      <c r="J88" s="6">
        <v>36668</v>
      </c>
    </row>
    <row r="89" spans="1:10" x14ac:dyDescent="0.25">
      <c r="A89" t="s">
        <v>418</v>
      </c>
      <c r="B89" t="s">
        <v>419</v>
      </c>
      <c r="C89" t="s">
        <v>420</v>
      </c>
      <c r="D89" t="s">
        <v>65</v>
      </c>
      <c r="E89" t="s">
        <v>401</v>
      </c>
      <c r="F89" s="9" t="s">
        <v>421</v>
      </c>
      <c r="G89" t="s">
        <v>422</v>
      </c>
      <c r="H89" s="6">
        <v>28100</v>
      </c>
      <c r="I89">
        <v>4</v>
      </c>
      <c r="J89" s="6">
        <v>36626</v>
      </c>
    </row>
    <row r="90" spans="1:10" x14ac:dyDescent="0.25">
      <c r="A90" t="s">
        <v>362</v>
      </c>
      <c r="B90" t="s">
        <v>363</v>
      </c>
      <c r="C90" t="s">
        <v>364</v>
      </c>
      <c r="D90" s="7" t="s">
        <v>101</v>
      </c>
      <c r="E90" t="s">
        <v>8</v>
      </c>
      <c r="F90" s="9" t="s">
        <v>365</v>
      </c>
      <c r="G90" t="s">
        <v>366</v>
      </c>
      <c r="H90" s="6">
        <v>28549</v>
      </c>
      <c r="I90">
        <v>6</v>
      </c>
      <c r="J90" s="6">
        <v>36535</v>
      </c>
    </row>
    <row r="91" spans="1:10" x14ac:dyDescent="0.25">
      <c r="A91" t="s">
        <v>313</v>
      </c>
      <c r="B91" t="s">
        <v>314</v>
      </c>
      <c r="C91" t="s">
        <v>315</v>
      </c>
      <c r="D91" s="7" t="s">
        <v>142</v>
      </c>
      <c r="E91" t="s">
        <v>7</v>
      </c>
      <c r="F91" s="9" t="s">
        <v>316</v>
      </c>
      <c r="G91" t="s">
        <v>317</v>
      </c>
      <c r="H91" s="6">
        <v>28064</v>
      </c>
      <c r="I91">
        <v>5</v>
      </c>
      <c r="J91" s="6">
        <v>36409</v>
      </c>
    </row>
    <row r="92" spans="1:10" x14ac:dyDescent="0.25">
      <c r="A92" t="s">
        <v>335</v>
      </c>
      <c r="B92" t="s">
        <v>336</v>
      </c>
      <c r="C92" t="s">
        <v>315</v>
      </c>
      <c r="D92" t="s">
        <v>65</v>
      </c>
      <c r="E92" t="s">
        <v>8</v>
      </c>
      <c r="F92" s="9" t="s">
        <v>337</v>
      </c>
      <c r="G92" t="s">
        <v>338</v>
      </c>
      <c r="H92" s="6">
        <v>28603</v>
      </c>
      <c r="I92">
        <v>4</v>
      </c>
      <c r="J92" s="6">
        <v>36493</v>
      </c>
    </row>
    <row r="93" spans="1:10" x14ac:dyDescent="0.25">
      <c r="A93" t="s">
        <v>322</v>
      </c>
      <c r="B93" t="s">
        <v>175</v>
      </c>
      <c r="C93" t="s">
        <v>323</v>
      </c>
      <c r="D93" t="s">
        <v>47</v>
      </c>
      <c r="E93" t="s">
        <v>8</v>
      </c>
      <c r="F93" s="9" t="s">
        <v>324</v>
      </c>
      <c r="G93" t="s">
        <v>325</v>
      </c>
      <c r="H93" s="6">
        <v>24615</v>
      </c>
      <c r="I93">
        <v>4</v>
      </c>
      <c r="J93" s="6">
        <v>36493</v>
      </c>
    </row>
  </sheetData>
  <sortState xmlns:xlrd2="http://schemas.microsoft.com/office/spreadsheetml/2017/richdata2" ref="A4:J93">
    <sortCondition ref="C4:C93"/>
  </sortState>
  <hyperlinks>
    <hyperlink ref="F78" r:id="rId1" xr:uid="{00000000-0004-0000-0200-000000000000}"/>
    <hyperlink ref="F5:F8" r:id="rId2" display="preynolds@alpheiusge.com.nz" xr:uid="{00000000-0004-0000-0200-000001000000}"/>
    <hyperlink ref="F13" r:id="rId3" xr:uid="{00000000-0004-0000-0200-000002000000}"/>
    <hyperlink ref="F60" r:id="rId4" xr:uid="{00000000-0004-0000-0200-000003000000}"/>
    <hyperlink ref="F82" r:id="rId5" xr:uid="{00000000-0004-0000-0200-000004000000}"/>
    <hyperlink ref="F9:F15" r:id="rId6" display="preynolds@alpheiusge.com.nz" xr:uid="{00000000-0004-0000-0200-000005000000}"/>
    <hyperlink ref="F16:F21" r:id="rId7" display="preynolds@alpheiusge.com.nz" xr:uid="{00000000-0004-0000-0200-000006000000}"/>
    <hyperlink ref="F80" r:id="rId8" xr:uid="{00000000-0004-0000-0200-000007000000}"/>
    <hyperlink ref="F52" r:id="rId9" xr:uid="{00000000-0004-0000-0200-000008000000}"/>
    <hyperlink ref="F65" r:id="rId10" xr:uid="{00000000-0004-0000-0200-000009000000}"/>
    <hyperlink ref="F88" r:id="rId11" xr:uid="{00000000-0004-0000-0200-00000A000000}"/>
    <hyperlink ref="F42" r:id="rId12" xr:uid="{00000000-0004-0000-0200-00000B000000}"/>
    <hyperlink ref="F59" r:id="rId13" xr:uid="{00000000-0004-0000-0200-00000C000000}"/>
    <hyperlink ref="F87" r:id="rId14" xr:uid="{00000000-0004-0000-0200-00000D000000}"/>
    <hyperlink ref="F41" r:id="rId15" xr:uid="{00000000-0004-0000-0200-00000E000000}"/>
    <hyperlink ref="F8" r:id="rId16" xr:uid="{00000000-0004-0000-0200-00000F000000}"/>
    <hyperlink ref="F83" r:id="rId17" xr:uid="{00000000-0004-0000-0200-000010000000}"/>
    <hyperlink ref="F76" r:id="rId18" xr:uid="{00000000-0004-0000-0200-000011000000}"/>
    <hyperlink ref="F18" r:id="rId19" xr:uid="{00000000-0004-0000-0200-000012000000}"/>
    <hyperlink ref="F73" r:id="rId20" xr:uid="{00000000-0004-0000-0200-000013000000}"/>
    <hyperlink ref="F79" r:id="rId21" xr:uid="{00000000-0004-0000-0200-000014000000}"/>
    <hyperlink ref="F35" r:id="rId22" xr:uid="{00000000-0004-0000-0200-000015000000}"/>
    <hyperlink ref="F70" r:id="rId23" xr:uid="{00000000-0004-0000-0200-000016000000}"/>
    <hyperlink ref="F72" r:id="rId24" xr:uid="{00000000-0004-0000-0200-000017000000}"/>
    <hyperlink ref="F25" r:id="rId25" xr:uid="{00000000-0004-0000-0200-000018000000}"/>
    <hyperlink ref="F63" r:id="rId26" xr:uid="{00000000-0004-0000-0200-000019000000}"/>
    <hyperlink ref="F75" r:id="rId27" xr:uid="{00000000-0004-0000-0200-00001A000000}"/>
    <hyperlink ref="F23" r:id="rId28" xr:uid="{00000000-0004-0000-0200-00001B000000}"/>
    <hyperlink ref="F20" r:id="rId29" xr:uid="{00000000-0004-0000-0200-00001C000000}"/>
    <hyperlink ref="F34" r:id="rId30" xr:uid="{00000000-0004-0000-0200-00001D000000}"/>
    <hyperlink ref="F19" r:id="rId31" xr:uid="{00000000-0004-0000-0200-00001E000000}"/>
    <hyperlink ref="F29" r:id="rId32" xr:uid="{00000000-0004-0000-0200-00001F000000}"/>
    <hyperlink ref="F11" r:id="rId33" xr:uid="{00000000-0004-0000-0200-000020000000}"/>
    <hyperlink ref="F49" r:id="rId34" xr:uid="{00000000-0004-0000-0200-000021000000}"/>
    <hyperlink ref="F12" r:id="rId35" xr:uid="{00000000-0004-0000-0200-000022000000}"/>
    <hyperlink ref="F48" r:id="rId36" xr:uid="{00000000-0004-0000-0200-000023000000}"/>
    <hyperlink ref="F51" r:id="rId37" xr:uid="{00000000-0004-0000-0200-000024000000}"/>
    <hyperlink ref="F43" r:id="rId38" display="hjones@alpheius.com.au" xr:uid="{00000000-0004-0000-0200-000025000000}"/>
    <hyperlink ref="F33" r:id="rId39" display="aharrignton@alpheius.com.au" xr:uid="{00000000-0004-0000-0200-000026000000}"/>
    <hyperlink ref="F21" r:id="rId40" display="pdawson@alpheius.com.au" xr:uid="{00000000-0004-0000-0200-000027000000}"/>
    <hyperlink ref="F44" r:id="rId41" display="mjones@alpheius.com.au" xr:uid="{00000000-0004-0000-0200-000028000000}"/>
    <hyperlink ref="F30" r:id="rId42" display="mgrayson@alpheius.com.au" xr:uid="{00000000-0004-0000-0200-000029000000}"/>
    <hyperlink ref="F64" r:id="rId43" display="amillson@alpheius.com.au" xr:uid="{00000000-0004-0000-0200-00002A000000}"/>
    <hyperlink ref="F7" r:id="rId44" display="abennet@alpheius.com.au" xr:uid="{00000000-0004-0000-0200-00002B000000}"/>
    <hyperlink ref="F81" r:id="rId45" display="gsamuelson@alpheius.com.au" xr:uid="{00000000-0004-0000-0200-00002C000000}"/>
    <hyperlink ref="F84" r:id="rId46" display="nsmith@alpheius.com.au" xr:uid="{00000000-0004-0000-0200-00002D000000}"/>
    <hyperlink ref="F36" r:id="rId47" display="phenricks@alpheius.com.au" xr:uid="{00000000-0004-0000-0200-00002E000000}"/>
    <hyperlink ref="F17" r:id="rId48" display="vclark@alpheius.com.au" xr:uid="{00000000-0004-0000-0200-00002F000000}"/>
    <hyperlink ref="F32" r:id="rId49" display="jhancock@alpheius.com.au" xr:uid="{00000000-0004-0000-0200-000030000000}"/>
    <hyperlink ref="F10" r:id="rId50" display="vbrown@alpheius.com.au" xr:uid="{00000000-0004-0000-0200-000031000000}"/>
    <hyperlink ref="F50" r:id="rId51" display="skendall@alpheius.com.au" xr:uid="{00000000-0004-0000-0200-000032000000}"/>
    <hyperlink ref="F4" r:id="rId52" display="nadams@alpheius.com.au" xr:uid="{00000000-0004-0000-0200-000033000000}"/>
    <hyperlink ref="F68" r:id="rId53" display="cmorris@alpheius.com.au" xr:uid="{00000000-0004-0000-0200-000034000000}"/>
    <hyperlink ref="F91" r:id="rId54" display="lwilliams@alpheius.com.au" xr:uid="{00000000-0004-0000-0200-000035000000}"/>
    <hyperlink ref="F45" r:id="rId55" xr:uid="{00000000-0004-0000-0200-000036000000}"/>
    <hyperlink ref="F59:F62" r:id="rId56" display="ejones@alpheiusge.com" xr:uid="{00000000-0004-0000-0200-000037000000}"/>
    <hyperlink ref="F63:F69" r:id="rId57" display="ejones@alpheiusge.com" xr:uid="{00000000-0004-0000-0200-000038000000}"/>
    <hyperlink ref="F70:F74" r:id="rId58" display="ejones@alpheiusge.com" xr:uid="{00000000-0004-0000-0200-000039000000}"/>
    <hyperlink ref="F93" r:id="rId59" xr:uid="{00000000-0004-0000-0200-00003A000000}"/>
    <hyperlink ref="F31" r:id="rId60" xr:uid="{00000000-0004-0000-0200-00003B000000}"/>
    <hyperlink ref="F16" r:id="rId61" xr:uid="{00000000-0004-0000-0200-00003C000000}"/>
    <hyperlink ref="F37" r:id="rId62" xr:uid="{00000000-0004-0000-0200-00003D000000}"/>
    <hyperlink ref="F22" r:id="rId63" xr:uid="{00000000-0004-0000-0200-00003E000000}"/>
    <hyperlink ref="F6" r:id="rId64" xr:uid="{00000000-0004-0000-0200-00003F000000}"/>
    <hyperlink ref="F69" r:id="rId65" xr:uid="{00000000-0004-0000-0200-000040000000}"/>
    <hyperlink ref="F90" r:id="rId66" xr:uid="{00000000-0004-0000-0200-000041000000}"/>
    <hyperlink ref="F62" r:id="rId67" xr:uid="{00000000-0004-0000-0200-000042000000}"/>
    <hyperlink ref="F57" r:id="rId68" xr:uid="{00000000-0004-0000-0200-000043000000}"/>
    <hyperlink ref="F56" r:id="rId69" xr:uid="{00000000-0004-0000-0200-000044000000}"/>
    <hyperlink ref="F85" r:id="rId70" xr:uid="{00000000-0004-0000-0200-000045000000}"/>
    <hyperlink ref="F46" r:id="rId71" xr:uid="{00000000-0004-0000-0200-000046000000}"/>
    <hyperlink ref="F67" r:id="rId72" xr:uid="{00000000-0004-0000-0200-000047000000}"/>
    <hyperlink ref="F71" r:id="rId73" xr:uid="{00000000-0004-0000-0200-000048000000}"/>
    <hyperlink ref="F54" r:id="rId74" xr:uid="{00000000-0004-0000-0200-000049000000}"/>
    <hyperlink ref="F77:F80" r:id="rId75" display="hlacombe@alpheiusge.fr" xr:uid="{00000000-0004-0000-0200-00004A000000}"/>
    <hyperlink ref="F81:F87" r:id="rId76" display="hlacombe@alpheiusge.fr" xr:uid="{00000000-0004-0000-0200-00004B000000}"/>
    <hyperlink ref="F88:F92" r:id="rId77" display="hlacombe@alpheiusge.fr" xr:uid="{00000000-0004-0000-0200-00004C000000}"/>
    <hyperlink ref="F27" r:id="rId78" xr:uid="{00000000-0004-0000-0200-00004D000000}"/>
    <hyperlink ref="F53" r:id="rId79" xr:uid="{00000000-0004-0000-0200-00004E000000}"/>
    <hyperlink ref="F89" r:id="rId80" xr:uid="{00000000-0004-0000-0200-00004F000000}"/>
    <hyperlink ref="F24" r:id="rId81" xr:uid="{00000000-0004-0000-0200-000050000000}"/>
    <hyperlink ref="F55" r:id="rId82" xr:uid="{00000000-0004-0000-0200-000051000000}"/>
    <hyperlink ref="F14" r:id="rId83" xr:uid="{00000000-0004-0000-0200-000052000000}"/>
    <hyperlink ref="F5" r:id="rId84" xr:uid="{00000000-0004-0000-0200-000053000000}"/>
    <hyperlink ref="F9" r:id="rId85" xr:uid="{00000000-0004-0000-0200-000054000000}"/>
    <hyperlink ref="F61" r:id="rId86" xr:uid="{00000000-0004-0000-0200-000055000000}"/>
    <hyperlink ref="F77" r:id="rId87" xr:uid="{00000000-0004-0000-0200-000056000000}"/>
    <hyperlink ref="F15" r:id="rId88" xr:uid="{00000000-0004-0000-0200-000057000000}"/>
    <hyperlink ref="F26" r:id="rId89" xr:uid="{00000000-0004-0000-0200-000058000000}"/>
    <hyperlink ref="F66" r:id="rId90" xr:uid="{00000000-0004-0000-0200-000059000000}"/>
    <hyperlink ref="F86" r:id="rId91" xr:uid="{00000000-0004-0000-0200-00005A000000}"/>
    <hyperlink ref="F38" r:id="rId92" xr:uid="{00000000-0004-0000-0200-00005B000000}"/>
    <hyperlink ref="F39" r:id="rId93" xr:uid="{00000000-0004-0000-0200-00005C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with Chart</vt:lpstr>
      <vt:lpstr>Small</vt:lpstr>
      <vt:lpstr>Medium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Deepika Flavia</cp:lastModifiedBy>
  <cp:lastPrinted>2025-05-07T06:16:10Z</cp:lastPrinted>
  <dcterms:created xsi:type="dcterms:W3CDTF">2010-06-08T04:07:40Z</dcterms:created>
  <dcterms:modified xsi:type="dcterms:W3CDTF">2025-05-07T06:17:12Z</dcterms:modified>
</cp:coreProperties>
</file>