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roduction/Excel Introduction Ver 4_0 Student Files/"/>
    </mc:Choice>
  </mc:AlternateContent>
  <xr:revisionPtr revIDLastSave="9" documentId="8_{A7BF7089-5ED4-4767-9991-9AEE376DD024}" xr6:coauthVersionLast="47" xr6:coauthVersionMax="47" xr10:uidLastSave="{762CE3F8-83C0-4C0A-8C55-54E9ED9DDE97}"/>
  <bookViews>
    <workbookView xWindow="-28920" yWindow="-120" windowWidth="29040" windowHeight="15720" activeTab="3" xr2:uid="{00000000-000D-0000-FFFF-FFFF00000000}"/>
  </bookViews>
  <sheets>
    <sheet name="Data with Chart" sheetId="4" r:id="rId1"/>
    <sheet name="Small" sheetId="1" r:id="rId2"/>
    <sheet name="Medium" sheetId="2" r:id="rId3"/>
    <sheet name="List" sheetId="3" r:id="rId4"/>
  </sheets>
  <definedNames>
    <definedName name="_xlnm.Print_Titles" localSheetId="3">List!$3:$3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4" l="1"/>
  <c r="D10" i="4"/>
  <c r="C10" i="4"/>
  <c r="B10" i="4"/>
  <c r="F10" i="4" s="1"/>
  <c r="F9" i="4"/>
  <c r="F8" i="4"/>
  <c r="F7" i="4"/>
  <c r="F6" i="4"/>
  <c r="F5" i="4"/>
  <c r="F4" i="4"/>
  <c r="C21" i="2"/>
  <c r="D21" i="2" s="1"/>
  <c r="E21" i="2" s="1"/>
  <c r="F21" i="2" s="1"/>
  <c r="G21" i="2" s="1"/>
  <c r="H21" i="2" s="1"/>
  <c r="I21" i="2" s="1"/>
  <c r="J21" i="2" s="1"/>
  <c r="K21" i="2" s="1"/>
  <c r="L21" i="2" s="1"/>
  <c r="M21" i="2" s="1"/>
  <c r="M17" i="2"/>
  <c r="L17" i="2"/>
  <c r="K17" i="2"/>
  <c r="J17" i="2"/>
  <c r="I17" i="2"/>
  <c r="H17" i="2"/>
  <c r="G17" i="2"/>
  <c r="F17" i="2"/>
  <c r="E17" i="2"/>
  <c r="D17" i="2"/>
  <c r="C17" i="2"/>
  <c r="B17" i="2"/>
  <c r="N15" i="2"/>
  <c r="O15" i="2" s="1"/>
  <c r="N14" i="2"/>
  <c r="O14" i="2" s="1"/>
  <c r="O13" i="2"/>
  <c r="N13" i="2"/>
  <c r="N12" i="2"/>
  <c r="O12" i="2" s="1"/>
  <c r="M9" i="2"/>
  <c r="L9" i="2"/>
  <c r="L19" i="2" s="1"/>
  <c r="K9" i="2"/>
  <c r="J9" i="2"/>
  <c r="I9" i="2"/>
  <c r="H9" i="2"/>
  <c r="H19" i="2" s="1"/>
  <c r="G9" i="2"/>
  <c r="F9" i="2"/>
  <c r="F19" i="2" s="1"/>
  <c r="E9" i="2"/>
  <c r="D9" i="2"/>
  <c r="D19" i="2" s="1"/>
  <c r="C9" i="2"/>
  <c r="B9" i="2"/>
  <c r="N7" i="2"/>
  <c r="O7" i="2" s="1"/>
  <c r="N6" i="2"/>
  <c r="O6" i="2" s="1"/>
  <c r="N5" i="2"/>
  <c r="O5" i="2" s="1"/>
  <c r="N4" i="2"/>
  <c r="O4" i="2" s="1"/>
  <c r="E22" i="1"/>
  <c r="D18" i="1"/>
  <c r="C18" i="1"/>
  <c r="B18" i="1"/>
  <c r="E16" i="1"/>
  <c r="E15" i="1"/>
  <c r="E14" i="1"/>
  <c r="E13" i="1"/>
  <c r="D10" i="1"/>
  <c r="C10" i="1"/>
  <c r="B10" i="1"/>
  <c r="E8" i="1"/>
  <c r="E7" i="1"/>
  <c r="E6" i="1"/>
  <c r="E5" i="1"/>
  <c r="E19" i="2" l="1"/>
  <c r="M19" i="2"/>
  <c r="C20" i="1"/>
  <c r="C24" i="1" s="1"/>
  <c r="C19" i="2"/>
  <c r="G19" i="2"/>
  <c r="G23" i="2" s="1"/>
  <c r="K19" i="2"/>
  <c r="K23" i="2" s="1"/>
  <c r="N17" i="2"/>
  <c r="O17" i="2" s="1"/>
  <c r="D20" i="1"/>
  <c r="D24" i="1" s="1"/>
  <c r="J19" i="2"/>
  <c r="J23" i="2" s="1"/>
  <c r="D23" i="2"/>
  <c r="B20" i="1"/>
  <c r="B24" i="1" s="1"/>
  <c r="I19" i="2"/>
  <c r="I23" i="2" s="1"/>
  <c r="E23" i="2"/>
  <c r="M23" i="2"/>
  <c r="B19" i="2"/>
  <c r="B23" i="2" s="1"/>
  <c r="C23" i="2"/>
  <c r="F23" i="2"/>
  <c r="H23" i="2"/>
  <c r="L23" i="2"/>
  <c r="N21" i="2"/>
  <c r="O21" i="2" s="1"/>
  <c r="N9" i="2"/>
  <c r="E18" i="1"/>
  <c r="E10" i="1"/>
  <c r="N19" i="2" l="1"/>
  <c r="O9" i="2"/>
  <c r="E20" i="1"/>
  <c r="E24" i="1" s="1"/>
  <c r="N23" i="2" l="1"/>
  <c r="O23" i="2" s="1"/>
  <c r="O19" i="2"/>
</calcChain>
</file>

<file path=xl/sharedStrings.xml><?xml version="1.0" encoding="utf-8"?>
<sst xmlns="http://schemas.openxmlformats.org/spreadsheetml/2006/main" count="725" uniqueCount="498">
  <si>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</si>
  <si>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</si>
  <si>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</si>
  <si>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</si>
  <si>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</si>
  <si>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</si>
  <si>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</si>
  <si>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</si>
  <si>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</si>
  <si>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</si>
  <si>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</si>
  <si>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</si>
  <si>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</si>
  <si>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</si>
  <si>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</si>
  <si>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</si>
  <si>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Budget Forecast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</si>
  <si>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</si>
  <si>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</si>
  <si>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</si>
  <si>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</si>
  <si>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</si>
  <si>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</si>
  <si>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</si>
  <si>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</si>
  <si>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</si>
  <si>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</si>
  <si>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</si>
  <si>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No</t>
  </si>
  <si>
    <t>First Name</t>
  </si>
  <si>
    <t>Last Name</t>
  </si>
  <si>
    <t>Position</t>
  </si>
  <si>
    <t>Office</t>
  </si>
  <si>
    <t>E-Mail</t>
  </si>
  <si>
    <t>Telephone</t>
  </si>
  <si>
    <t>DOB</t>
  </si>
  <si>
    <t>Salary Level</t>
  </si>
  <si>
    <t>Started</t>
  </si>
  <si>
    <t>NZ0000001</t>
  </si>
  <si>
    <t>Peter</t>
  </si>
  <si>
    <t>Reynolds</t>
  </si>
  <si>
    <t>Enterprise Leader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</si>
  <si>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</si>
  <si>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</si>
  <si>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</si>
  <si>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</si>
  <si>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</si>
  <si>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</si>
  <si>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</si>
  <si>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</si>
  <si>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</si>
  <si>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</si>
  <si>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</si>
  <si>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</si>
  <si>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</si>
  <si>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</si>
  <si>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</si>
  <si>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</si>
  <si>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</si>
  <si>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</si>
  <si>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</si>
  <si>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</si>
  <si>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</si>
  <si>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</si>
  <si>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</si>
  <si>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</si>
  <si>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</si>
  <si>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</si>
  <si>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</si>
  <si>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</si>
  <si>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</si>
  <si>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</si>
  <si>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</si>
  <si>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</si>
  <si>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</si>
  <si>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</si>
  <si>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</si>
  <si>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</si>
  <si>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</si>
  <si>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</si>
  <si>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</si>
  <si>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</si>
  <si>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</si>
  <si>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</si>
  <si>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</si>
  <si>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</si>
  <si>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</si>
  <si>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</si>
  <si>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</si>
  <si>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</si>
  <si>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</si>
  <si>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</si>
  <si>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</si>
  <si>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</si>
  <si>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</si>
  <si>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</si>
  <si>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</si>
  <si>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</si>
  <si>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</si>
  <si>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</si>
  <si>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</si>
  <si>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</si>
  <si>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</si>
  <si>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</si>
  <si>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</si>
  <si>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</si>
  <si>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</si>
  <si>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</si>
  <si>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</si>
  <si>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</si>
  <si>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</si>
  <si>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</si>
  <si>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</si>
  <si>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</si>
  <si>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</si>
  <si>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</si>
  <si>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</si>
  <si>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</si>
  <si>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</si>
  <si>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</si>
  <si>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</si>
  <si>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</si>
  <si>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</si>
  <si>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</si>
  <si>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</si>
  <si>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</si>
  <si>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</si>
  <si>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</si>
  <si>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</si>
  <si>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</si>
  <si>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</si>
  <si>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</si>
  <si>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</si>
  <si>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</si>
  <si>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</si>
  <si>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</si>
  <si>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</si>
  <si>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</si>
  <si>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</si>
  <si>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</si>
  <si>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</si>
  <si>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</si>
  <si>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</si>
  <si>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</si>
  <si>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</si>
  <si>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</si>
  <si>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</si>
  <si>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</si>
  <si>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</si>
  <si>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</si>
  <si>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</si>
  <si>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</si>
  <si>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</si>
  <si>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</si>
  <si>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</si>
  <si>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</si>
  <si>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</si>
  <si>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</si>
  <si>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</si>
  <si>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</si>
  <si>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</si>
  <si>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</si>
  <si>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</si>
  <si>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</si>
  <si>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</si>
  <si>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</si>
  <si>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</si>
  <si>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</si>
  <si>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</si>
  <si>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</si>
  <si>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</si>
  <si>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</si>
  <si>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</si>
  <si>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</si>
  <si>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</si>
  <si>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</si>
  <si>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</si>
  <si>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</si>
  <si>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</si>
  <si>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</si>
  <si>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</si>
  <si>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</si>
  <si>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</si>
  <si>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</si>
  <si>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</si>
  <si>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</si>
  <si>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</si>
  <si>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</si>
  <si>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</si>
  <si>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</si>
  <si>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</si>
  <si>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</si>
  <si>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</si>
  <si>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</si>
  <si>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</si>
  <si>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</si>
  <si>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</si>
  <si>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</si>
  <si>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</si>
  <si>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</si>
  <si>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</si>
  <si>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</si>
  <si>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</si>
  <si>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</si>
  <si>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</si>
  <si>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</si>
  <si>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</si>
  <si>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</si>
  <si>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</si>
  <si>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</si>
  <si>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</si>
  <si>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</si>
  <si>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</si>
  <si>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</si>
  <si>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</si>
  <si>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</si>
  <si>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</si>
  <si>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</si>
  <si>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</si>
  <si>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</si>
  <si>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</si>
  <si>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</si>
  <si>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</si>
  <si>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</si>
  <si>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</si>
  <si>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</si>
  <si>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</si>
  <si>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</si>
  <si>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</si>
  <si>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</si>
  <si>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</si>
  <si>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</si>
  <si>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</si>
  <si>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</si>
  <si>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</si>
  <si>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</si>
  <si>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</si>
  <si>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</si>
  <si>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</si>
  <si>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</si>
  <si>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</si>
  <si>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</si>
  <si>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</si>
  <si>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</si>
  <si>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</si>
  <si>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</si>
  <si>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</si>
  <si>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</si>
  <si>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</si>
  <si>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</si>
  <si>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</si>
  <si>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</si>
  <si>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</si>
  <si>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</si>
  <si>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</si>
  <si>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</si>
  <si>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</si>
  <si>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</si>
  <si>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</si>
  <si>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</si>
  <si>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</si>
  <si>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</si>
  <si>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</si>
  <si>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</si>
  <si>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</si>
  <si>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</si>
  <si>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</si>
  <si>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</si>
  <si>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</si>
  <si>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</si>
  <si>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</si>
  <si>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</si>
  <si>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</si>
  <si>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</si>
  <si>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</si>
  <si>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</si>
  <si>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</si>
  <si>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</si>
  <si>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</si>
  <si>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</si>
  <si>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</si>
  <si>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</si>
  <si>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</si>
  <si>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</si>
  <si>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</si>
  <si>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</si>
  <si>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</si>
  <si>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</si>
  <si>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</si>
  <si>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</si>
  <si>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</si>
  <si>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</si>
  <si>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</si>
  <si>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</si>
  <si>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</si>
  <si>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</si>
  <si>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</si>
  <si>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</si>
  <si>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</si>
  <si>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</si>
  <si>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</si>
  <si>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</si>
  <si>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</si>
  <si>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</si>
  <si>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</si>
  <si>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</si>
  <si>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</si>
  <si>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</si>
  <si>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</si>
  <si>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</si>
  <si>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</si>
  <si>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</si>
  <si>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</si>
  <si>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</si>
  <si>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</si>
  <si>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</si>
  <si>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</si>
  <si>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</si>
  <si>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</si>
  <si>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</si>
  <si>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</si>
  <si>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</si>
  <si>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</si>
  <si>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</si>
  <si>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</si>
  <si>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</si>
  <si>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</si>
  <si>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</si>
  <si>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</si>
  <si>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</si>
  <si>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</si>
  <si>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</si>
  <si>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</si>
  <si>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</si>
  <si>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</si>
  <si>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</si>
  <si>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</si>
  <si>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</si>
  <si>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</si>
  <si>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</si>
  <si>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</si>
  <si>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</si>
  <si>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</si>
  <si>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</si>
  <si>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</si>
  <si>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</si>
  <si>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</si>
  <si>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</si>
  <si>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</si>
  <si>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</si>
  <si>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</si>
  <si>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</si>
  <si>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</si>
  <si>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</si>
  <si>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</si>
  <si>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</si>
  <si>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</si>
  <si>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</si>
  <si>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</si>
  <si>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</si>
  <si>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</si>
  <si>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</si>
  <si>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</si>
  <si>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</si>
  <si>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</si>
  <si>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</si>
  <si>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</si>
  <si>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</si>
  <si>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</si>
  <si>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</si>
  <si>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</si>
  <si>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</si>
  <si>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</si>
  <si>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</si>
  <si>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</si>
  <si>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</si>
  <si>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</si>
  <si>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</si>
  <si>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</si>
  <si>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</si>
  <si>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</si>
  <si>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</si>
  <si>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</si>
  <si>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</si>
  <si>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</si>
  <si>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</si>
  <si>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</si>
  <si>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</si>
  <si>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</si>
  <si>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</si>
  <si>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</si>
  <si>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</si>
  <si>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</si>
  <si>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</si>
  <si>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</si>
  <si>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</si>
  <si>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</si>
  <si>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</si>
  <si>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</si>
  <si>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</si>
  <si>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</si>
  <si>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</si>
  <si>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</si>
  <si>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</si>
  <si>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</si>
  <si>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</si>
  <si>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</si>
  <si>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</si>
  <si>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</si>
  <si>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</si>
  <si>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</si>
  <si>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</si>
  <si>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</si>
  <si>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</si>
  <si>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</si>
  <si>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</si>
  <si>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</si>
  <si>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</si>
  <si>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</si>
  <si>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</si>
  <si>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</si>
  <si>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</si>
  <si>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</si>
  <si>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</si>
  <si>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</si>
  <si>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</si>
  <si>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</si>
  <si>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</si>
  <si>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</si>
  <si>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</si>
  <si>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</si>
  <si>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</si>
  <si>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</si>
  <si>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</si>
  <si>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</si>
  <si>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</si>
  <si>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</si>
  <si>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</si>
  <si>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</si>
  <si>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</si>
  <si>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</si>
  <si>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</si>
  <si>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</si>
  <si>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</si>
  <si>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</si>
  <si>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</si>
  <si>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</si>
  <si>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</si>
  <si>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</si>
  <si>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</si>
  <si>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</si>
  <si>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</si>
  <si>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</si>
  <si>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</si>
  <si>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</si>
  <si>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</si>
  <si>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</si>
  <si>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</si>
  <si>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</si>
  <si>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</si>
  <si>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</si>
  <si>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</si>
  <si>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</si>
  <si>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</si>
  <si>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</si>
  <si>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</si>
  <si>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</si>
  <si>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</si>
  <si>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</si>
  <si>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</si>
  <si>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</si>
  <si>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</si>
  <si>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</si>
  <si>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</si>
  <si>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</si>
  <si>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</si>
  <si>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</si>
  <si>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</si>
  <si>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</si>
  <si>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</si>
  <si>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</si>
  <si>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</si>
  <si>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</si>
  <si>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</si>
  <si>
    <t>Total Annual Salaries</t>
  </si>
  <si>
    <t>Department</t>
  </si>
  <si>
    <t>Year 1</t>
  </si>
  <si>
    <t>Year 2</t>
  </si>
  <si>
    <t>Year 3</t>
  </si>
  <si>
    <t>Year 4</t>
  </si>
  <si>
    <t>Grand Total</t>
  </si>
  <si>
    <t>Accounting</t>
  </si>
  <si>
    <t>Engineering</t>
  </si>
  <si>
    <t>Finance</t>
  </si>
  <si>
    <t>Human Resources</t>
  </si>
  <si>
    <t>IT</t>
  </si>
  <si>
    <t>Leader Listing</t>
  </si>
  <si>
    <t>Forecast for First Quarter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</si>
</sst>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u/>
      <sz val="10"/>
      <color rgb="FF0000FF"/>
      <name val="Arial"/>
      <family val="2"/>
    </font>
    <font>
      <sz val="18"/>
      <color theme="3"/>
      <name val="Calibri Light"/>
      <family val="2"/>
      <scheme val="major"/>
    </font>
    <font>
      <sz val="20"/>
      <color theme="3"/>
      <name val="Calibri Light"/>
      <family val="2"/>
      <scheme val="major"/>
    </font>
    <font>
      <sz val="20"/>
      <color theme="1"/>
      <name val="Calibri"/>
      <family val="2"/>
      <scheme val="minor"/>
    </font>
    <font>
      <b/>
      <sz val="20"/>
      <name val="Calibri"/>
      <family val="2"/>
      <scheme val="minor"/>
    </font>
    <font>
      <u/>
      <sz val="20"/>
      <color rgb="FF0000F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164" fontId="4" fillId="0" borderId="0" xfId="1" applyNumberFormat="1" applyFont="1"/>
    <xf numFmtId="9" fontId="4" fillId="0" borderId="0" xfId="2" applyFont="1"/>
    <xf numFmtId="0" fontId="1" fillId="2" borderId="1" xfId="5" applyBorder="1"/>
    <xf numFmtId="0" fontId="1" fillId="2" borderId="1" xfId="5" applyBorder="1" applyAlignment="1">
      <alignment horizontal="center"/>
    </xf>
    <xf numFmtId="0" fontId="0" fillId="0" borderId="1" xfId="0" applyBorder="1"/>
    <xf numFmtId="164" fontId="0" fillId="0" borderId="1" xfId="1" applyNumberFormat="1" applyFont="1" applyBorder="1"/>
    <xf numFmtId="164" fontId="1" fillId="2" borderId="1" xfId="5" applyNumberFormat="1" applyBorder="1" applyAlignment="1">
      <alignment horizontal="right"/>
    </xf>
    <xf numFmtId="164" fontId="1" fillId="2" borderId="1" xfId="5" applyNumberFormat="1" applyBorder="1"/>
    <xf numFmtId="0" fontId="6" fillId="0" borderId="0" xfId="4"/>
    <xf numFmtId="0" fontId="7" fillId="0" borderId="0" xfId="4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10" fillId="0" borderId="0" xfId="3" applyFont="1" applyAlignment="1" applyProtection="1"/>
    <xf numFmtId="14" fontId="8" fillId="0" borderId="0" xfId="0" applyNumberFormat="1" applyFont="1"/>
  </cellXfs>
  <cellStyles count="6">
    <cellStyle name="40% - Accent1" xfId="5" builtinId="31"/>
    <cellStyle name="Comma" xfId="1" builtinId="3"/>
    <cellStyle name="Hyperlink" xfId="3" builtinId="8"/>
    <cellStyle name="Normal" xfId="0" builtinId="0"/>
    <cellStyle name="Percent" xfId="2" builtinId="5"/>
    <cellStyle name="Title" xfId="4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'Data with Chart'!$A$1</c:f>
          <c:strCache>
            <c:ptCount val="1"/>
            <c:pt idx="0">
              <c:v>Total Annual Salaries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with Chart'!$B$3</c:f>
              <c:strCache>
                <c:ptCount val="1"/>
                <c:pt idx="0">
                  <c:v>Year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with Chart'!$A$4:$A$9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'Data with Chart'!$B$4:$B$9</c:f>
              <c:numCache>
                <c:formatCode>_-* #,##0_-;\-* #,##0_-;_-* "-"??_-;_-@_-</c:formatCode>
                <c:ptCount val="6"/>
                <c:pt idx="0">
                  <c:v>385210</c:v>
                </c:pt>
                <c:pt idx="1">
                  <c:v>1271486</c:v>
                </c:pt>
                <c:pt idx="2">
                  <c:v>1240238</c:v>
                </c:pt>
                <c:pt idx="3">
                  <c:v>545811</c:v>
                </c:pt>
                <c:pt idx="4">
                  <c:v>838429</c:v>
                </c:pt>
                <c:pt idx="5">
                  <c:v>1184492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EC-480E-8450-2B8EC5AB12A4}"/>
            </c:ext>
          </c:extLst>
        </c:ser>
        <c:ser>
          <c:idx val="1"/>
          <c:order val="1"/>
          <c:tx>
            <c:strRef>
              <c:f>'Data with Chart'!$C$3</c:f>
              <c:strCache>
                <c:ptCount val="1"/>
                <c:pt idx="0">
                  <c:v>Year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'Data with Chart'!$A$4:$A$9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'Data with Chart'!$C$4:$C$9</c:f>
              <c:numCache>
                <c:formatCode>_-* #,##0_-;\-* #,##0_-;_-* "-"??_-;_-@_-</c:formatCode>
                <c:ptCount val="6"/>
                <c:pt idx="0">
                  <c:v>589088</c:v>
                </c:pt>
                <c:pt idx="1">
                  <c:v>919647</c:v>
                </c:pt>
                <c:pt idx="2">
                  <c:v>529561</c:v>
                </c:pt>
                <c:pt idx="3">
                  <c:v>1173498</c:v>
                </c:pt>
                <c:pt idx="4">
                  <c:v>1281930</c:v>
                </c:pt>
                <c:pt idx="5">
                  <c:v>233185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EC-480E-8450-2B8EC5AB12A4}"/>
            </c:ext>
          </c:extLst>
        </c:ser>
        <c:ser>
          <c:idx val="2"/>
          <c:order val="2"/>
          <c:tx>
            <c:strRef>
              <c:f>'Data with Chart'!$D$3</c:f>
              <c:strCache>
                <c:ptCount val="1"/>
                <c:pt idx="0">
                  <c:v>Year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'Data with Chart'!$A$4:$A$9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'Data with Chart'!$D$4:$D$9</c:f>
              <c:numCache>
                <c:formatCode>_-* #,##0_-;\-* #,##0_-;_-* "-"??_-;_-@_-</c:formatCode>
                <c:ptCount val="6"/>
                <c:pt idx="0">
                  <c:v>1441776</c:v>
                </c:pt>
                <c:pt idx="1">
                  <c:v>353407</c:v>
                </c:pt>
                <c:pt idx="2">
                  <c:v>483671</c:v>
                </c:pt>
                <c:pt idx="3">
                  <c:v>1036059</c:v>
                </c:pt>
                <c:pt idx="4">
                  <c:v>627225</c:v>
                </c:pt>
                <c:pt idx="5">
                  <c:v>473183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EC-480E-8450-2B8EC5AB12A4}"/>
            </c:ext>
          </c:extLst>
        </c:ser>
        <c:ser>
          <c:idx val="3"/>
          <c:order val="3"/>
          <c:tx>
            <c:strRef>
              <c:f>'Data with Chart'!$E$3</c:f>
              <c:strCache>
                <c:ptCount val="1"/>
                <c:pt idx="0">
                  <c:v>Year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'Data with Chart'!$A$4:$A$9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'Data with Chart'!$E$4:$E$9</c:f>
              <c:numCache>
                <c:formatCode>_-* #,##0_-;\-* #,##0_-;_-* "-"??_-;_-@_-</c:formatCode>
                <c:ptCount val="6"/>
                <c:pt idx="0">
                  <c:v>1002671</c:v>
                </c:pt>
                <c:pt idx="1">
                  <c:v>1490266</c:v>
                </c:pt>
                <c:pt idx="2">
                  <c:v>518127</c:v>
                </c:pt>
                <c:pt idx="3">
                  <c:v>535576</c:v>
                </c:pt>
                <c:pt idx="4">
                  <c:v>1084645</c:v>
                </c:pt>
                <c:pt idx="5">
                  <c:v>266559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9EC-480E-8450-2B8EC5AB12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2369183"/>
        <c:axId val="1482367743"/>
      </c:barChart>
      <c:catAx>
        <c:axId val="1482369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367743"/>
        <c:crosses val="autoZero"/>
        <c:auto val="1"/>
        <c:lblAlgn val="ctr"/>
        <c:lblOffset val="100"/>
        <c:noMultiLvlLbl val="0"/>
      </c:catAx>
      <c:valAx>
        <c:axId val="1482367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369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11</xdr:row>
      <xdr:rowOff>19050</xdr:rowOff>
    </xdr:from>
    <xdr:to>
      <xdr:col>6</xdr:col>
      <xdr:colOff>0</xdr:colOff>
      <xdr:row>26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511BC8-603C-4C1E-B70C-D139FB68BD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ATI Mirage">
  <a:themeElements>
    <a:clrScheme name="Facet">
      <a:dk1>
        <a:sysClr val="windowText" lastClr="000000"/>
      </a:dk1>
      <a:lt1>
        <a:sysClr val="window" lastClr="FFFFFF"/>
      </a:lt1>
      <a:dk2>
        <a:srgbClr val="2C3C43"/>
      </a:dk2>
      <a:lt2>
        <a:srgbClr val="EBEBEB"/>
      </a:lt2>
      <a:accent1>
        <a:srgbClr val="90C226"/>
      </a:accent1>
      <a:accent2>
        <a:srgbClr val="54A021"/>
      </a:accent2>
      <a:accent3>
        <a:srgbClr val="E6B91E"/>
      </a:accent3>
      <a:accent4>
        <a:srgbClr val="E76618"/>
      </a:accent4>
      <a:accent5>
        <a:srgbClr val="C42F1A"/>
      </a:accent5>
      <a:accent6>
        <a:srgbClr val="918655"/>
      </a:accent6>
      <a:hlink>
        <a:srgbClr val="99CA3C"/>
      </a:hlink>
      <a:folHlink>
        <a:srgbClr val="B9D18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Face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acet" id="{C0C680CD-088A-49FC-A102-D699147F32B2}" vid="{CFBC31BA-B70F-4F30-BCAA-4F3011E16C4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mailto:emccafferty@alpheiusge.ie" TargetMode="External"/><Relationship Id="rId21" Type="http://schemas.openxmlformats.org/officeDocument/2006/relationships/hyperlink" Target="mailto:eroddy@alpheiusge.ie" TargetMode="External"/><Relationship Id="rId42" Type="http://schemas.openxmlformats.org/officeDocument/2006/relationships/hyperlink" Target="mailto:mgrayson@alpheius.com.au" TargetMode="External"/><Relationship Id="rId47" Type="http://schemas.openxmlformats.org/officeDocument/2006/relationships/hyperlink" Target="mailto:phenricks@alpheius.com.au" TargetMode="External"/><Relationship Id="rId63" Type="http://schemas.openxmlformats.org/officeDocument/2006/relationships/hyperlink" Target="mailto:mdawson@alpheiusge.com" TargetMode="External"/><Relationship Id="rId68" Type="http://schemas.openxmlformats.org/officeDocument/2006/relationships/hyperlink" Target="mailto:hlovice@alpheiusge.com" TargetMode="External"/><Relationship Id="rId84" Type="http://schemas.openxmlformats.org/officeDocument/2006/relationships/hyperlink" Target="mailto:narameus@alpheiusge.fr" TargetMode="External"/><Relationship Id="rId89" Type="http://schemas.openxmlformats.org/officeDocument/2006/relationships/hyperlink" Target="mailto:cgadelle@alpheiusge.fr" TargetMode="External"/><Relationship Id="rId16" Type="http://schemas.openxmlformats.org/officeDocument/2006/relationships/hyperlink" Target="mailto:hboramori@alpheiusge.com.nz" TargetMode="External"/><Relationship Id="rId11" Type="http://schemas.openxmlformats.org/officeDocument/2006/relationships/hyperlink" Target="mailto:ktamahori@alpheiusge.com.nz" TargetMode="External"/><Relationship Id="rId32" Type="http://schemas.openxmlformats.org/officeDocument/2006/relationships/hyperlink" Target="mailto:dgrant@alpheiusge.ie" TargetMode="External"/><Relationship Id="rId37" Type="http://schemas.openxmlformats.org/officeDocument/2006/relationships/hyperlink" Target="mailto:jkerr@alpheiusge.com.au" TargetMode="External"/><Relationship Id="rId53" Type="http://schemas.openxmlformats.org/officeDocument/2006/relationships/hyperlink" Target="mailto:cmorris@alpheius.com.au" TargetMode="External"/><Relationship Id="rId58" Type="http://schemas.openxmlformats.org/officeDocument/2006/relationships/hyperlink" Target="mailto:ejones@alpheiusge.com" TargetMode="External"/><Relationship Id="rId74" Type="http://schemas.openxmlformats.org/officeDocument/2006/relationships/hyperlink" Target="mailto:hlacombe@alpheiusge.fr" TargetMode="External"/><Relationship Id="rId79" Type="http://schemas.openxmlformats.org/officeDocument/2006/relationships/hyperlink" Target="mailto:pkras@alpheiusge.fr" TargetMode="External"/><Relationship Id="rId5" Type="http://schemas.openxmlformats.org/officeDocument/2006/relationships/hyperlink" Target="mailto:vsmith@alpheiusge.com.nz" TargetMode="External"/><Relationship Id="rId90" Type="http://schemas.openxmlformats.org/officeDocument/2006/relationships/hyperlink" Target="mailto:vmontepatre@alpheiusge.fr" TargetMode="External"/><Relationship Id="rId22" Type="http://schemas.openxmlformats.org/officeDocument/2006/relationships/hyperlink" Target="mailto:chealy@alpheiusge.ie" TargetMode="External"/><Relationship Id="rId27" Type="http://schemas.openxmlformats.org/officeDocument/2006/relationships/hyperlink" Target="mailto:mquinn@alpheiusge.ie" TargetMode="External"/><Relationship Id="rId43" Type="http://schemas.openxmlformats.org/officeDocument/2006/relationships/hyperlink" Target="mailto:amillson@alpheius.com.au" TargetMode="External"/><Relationship Id="rId48" Type="http://schemas.openxmlformats.org/officeDocument/2006/relationships/hyperlink" Target="mailto:vclark@alpheius.com.au" TargetMode="External"/><Relationship Id="rId64" Type="http://schemas.openxmlformats.org/officeDocument/2006/relationships/hyperlink" Target="mailto:abeadel@alpheiusge.com" TargetMode="External"/><Relationship Id="rId69" Type="http://schemas.openxmlformats.org/officeDocument/2006/relationships/hyperlink" Target="mailto:vlewis@alpheiusge.com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skendall@alpheius.com.au" TargetMode="External"/><Relationship Id="rId72" Type="http://schemas.openxmlformats.org/officeDocument/2006/relationships/hyperlink" Target="mailto:vmoody@alpheiusge.com" TargetMode="External"/><Relationship Id="rId80" Type="http://schemas.openxmlformats.org/officeDocument/2006/relationships/hyperlink" Target="mailto:jvasmeule@alpheiusge.fr" TargetMode="External"/><Relationship Id="rId85" Type="http://schemas.openxmlformats.org/officeDocument/2006/relationships/hyperlink" Target="mailto:vbrounson@alpheiusge.fr" TargetMode="External"/><Relationship Id="rId93" Type="http://schemas.openxmlformats.org/officeDocument/2006/relationships/hyperlink" Target="mailto:lhorace@alpheiusge.fr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mdoyle@alpheiusge.ie" TargetMode="External"/><Relationship Id="rId33" Type="http://schemas.openxmlformats.org/officeDocument/2006/relationships/hyperlink" Target="mailto:mcahalan@alpheiusge.ie" TargetMode="External"/><Relationship Id="rId38" Type="http://schemas.openxmlformats.org/officeDocument/2006/relationships/hyperlink" Target="mailto:hjones@alpheius.com.au" TargetMode="External"/><Relationship Id="rId46" Type="http://schemas.openxmlformats.org/officeDocument/2006/relationships/hyperlink" Target="mailto:nsmith@alpheius.com.au" TargetMode="External"/><Relationship Id="rId59" Type="http://schemas.openxmlformats.org/officeDocument/2006/relationships/hyperlink" Target="mailto:mzimmstein@alpheiusge.com" TargetMode="External"/><Relationship Id="rId67" Type="http://schemas.openxmlformats.org/officeDocument/2006/relationships/hyperlink" Target="mailto:zmauriceson@alpheiusge.com" TargetMode="External"/><Relationship Id="rId20" Type="http://schemas.openxmlformats.org/officeDocument/2006/relationships/hyperlink" Target="mailto:sodowd@alpheiusge.ie" TargetMode="External"/><Relationship Id="rId41" Type="http://schemas.openxmlformats.org/officeDocument/2006/relationships/hyperlink" Target="mailto:mjones@alpheius.com.au" TargetMode="External"/><Relationship Id="rId54" Type="http://schemas.openxmlformats.org/officeDocument/2006/relationships/hyperlink" Target="mailto:lwilliams@alpheius.com.au" TargetMode="External"/><Relationship Id="rId62" Type="http://schemas.openxmlformats.org/officeDocument/2006/relationships/hyperlink" Target="mailto:bhollstein@alpheiusge.com" TargetMode="External"/><Relationship Id="rId70" Type="http://schemas.openxmlformats.org/officeDocument/2006/relationships/hyperlink" Target="mailto:csmith@alpheiusge.com" TargetMode="External"/><Relationship Id="rId75" Type="http://schemas.openxmlformats.org/officeDocument/2006/relationships/hyperlink" Target="mailto:hlacombe@alpheiusge.fr" TargetMode="External"/><Relationship Id="rId83" Type="http://schemas.openxmlformats.org/officeDocument/2006/relationships/hyperlink" Target="mailto:kcastalova@alpheiusge.fr" TargetMode="External"/><Relationship Id="rId88" Type="http://schemas.openxmlformats.org/officeDocument/2006/relationships/hyperlink" Target="mailto:hcastille@alpheiusge.fr" TargetMode="External"/><Relationship Id="rId91" Type="http://schemas.openxmlformats.org/officeDocument/2006/relationships/hyperlink" Target="mailto:cstremanelle@alpheiusge.fr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pmorrow@alpheiusge.ie" TargetMode="External"/><Relationship Id="rId28" Type="http://schemas.openxmlformats.org/officeDocument/2006/relationships/hyperlink" Target="mailto:pdeegan@alpheiusge.ie" TargetMode="External"/><Relationship Id="rId36" Type="http://schemas.openxmlformats.org/officeDocument/2006/relationships/hyperlink" Target="mailto:akeane@alpheiusge.ie" TargetMode="External"/><Relationship Id="rId49" Type="http://schemas.openxmlformats.org/officeDocument/2006/relationships/hyperlink" Target="mailto:jhancock@alpheius.com.au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tconnoly@alpheiusge.ie" TargetMode="External"/><Relationship Id="rId44" Type="http://schemas.openxmlformats.org/officeDocument/2006/relationships/hyperlink" Target="mailto:abennet@alpheius.com.au" TargetMode="External"/><Relationship Id="rId52" Type="http://schemas.openxmlformats.org/officeDocument/2006/relationships/hyperlink" Target="mailto:nadams@alpheius.com.au" TargetMode="External"/><Relationship Id="rId60" Type="http://schemas.openxmlformats.org/officeDocument/2006/relationships/hyperlink" Target="mailto:jgrenfell@alpheiusge.com" TargetMode="External"/><Relationship Id="rId65" Type="http://schemas.openxmlformats.org/officeDocument/2006/relationships/hyperlink" Target="mailto:mmorris@alpheiusge.com" TargetMode="External"/><Relationship Id="rId73" Type="http://schemas.openxmlformats.org/officeDocument/2006/relationships/hyperlink" Target="mailto:emoritmer@alpheius.com" TargetMode="External"/><Relationship Id="rId78" Type="http://schemas.openxmlformats.org/officeDocument/2006/relationships/hyperlink" Target="mailto:jgerierre@alpheiusge.fr" TargetMode="External"/><Relationship Id="rId81" Type="http://schemas.openxmlformats.org/officeDocument/2006/relationships/hyperlink" Target="mailto:gdelamare@alpheiusge.fr" TargetMode="External"/><Relationship Id="rId86" Type="http://schemas.openxmlformats.org/officeDocument/2006/relationships/hyperlink" Target="mailto:xmaurice@alpheiusge.fr" TargetMode="External"/><Relationship Id="rId94" Type="http://schemas.openxmlformats.org/officeDocument/2006/relationships/printerSettings" Target="../printerSettings/printerSettings3.bin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39" Type="http://schemas.openxmlformats.org/officeDocument/2006/relationships/hyperlink" Target="mailto:aharrignton@alpheius.com.au" TargetMode="External"/><Relationship Id="rId34" Type="http://schemas.openxmlformats.org/officeDocument/2006/relationships/hyperlink" Target="mailto:skelliher@alpheiusge.ie" TargetMode="External"/><Relationship Id="rId50" Type="http://schemas.openxmlformats.org/officeDocument/2006/relationships/hyperlink" Target="mailto:vbrown@alpheius.com.au" TargetMode="External"/><Relationship Id="rId55" Type="http://schemas.openxmlformats.org/officeDocument/2006/relationships/hyperlink" Target="mailto:ejones@alpheiusge.com" TargetMode="External"/><Relationship Id="rId76" Type="http://schemas.openxmlformats.org/officeDocument/2006/relationships/hyperlink" Target="mailto:hlacombe@alpheiusge.fr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jjones@alpheiusge.com" TargetMode="External"/><Relationship Id="rId92" Type="http://schemas.openxmlformats.org/officeDocument/2006/relationships/hyperlink" Target="mailto:jhoppe@alpheiusge.fr" TargetMode="External"/><Relationship Id="rId2" Type="http://schemas.openxmlformats.org/officeDocument/2006/relationships/hyperlink" Target="mailto:preynolds@alpheiusge.com.nz" TargetMode="External"/><Relationship Id="rId29" Type="http://schemas.openxmlformats.org/officeDocument/2006/relationships/hyperlink" Target="mailto:kconvery@alpheiusge.ie" TargetMode="External"/><Relationship Id="rId24" Type="http://schemas.openxmlformats.org/officeDocument/2006/relationships/hyperlink" Target="mailto:aobrien@alpheiusge.ie" TargetMode="External"/><Relationship Id="rId40" Type="http://schemas.openxmlformats.org/officeDocument/2006/relationships/hyperlink" Target="mailto:pdawson@alpheius.com.au" TargetMode="External"/><Relationship Id="rId45" Type="http://schemas.openxmlformats.org/officeDocument/2006/relationships/hyperlink" Target="mailto:gsamuelson@alpheius.com.au" TargetMode="External"/><Relationship Id="rId66" Type="http://schemas.openxmlformats.org/officeDocument/2006/relationships/hyperlink" Target="mailto:cwaters@alpheiusge.com" TargetMode="External"/><Relationship Id="rId87" Type="http://schemas.openxmlformats.org/officeDocument/2006/relationships/hyperlink" Target="mailto:crenausse@alpheiusge.fr" TargetMode="External"/><Relationship Id="rId61" Type="http://schemas.openxmlformats.org/officeDocument/2006/relationships/hyperlink" Target="mailto:acharles@alpheiusge.com" TargetMode="External"/><Relationship Id="rId82" Type="http://schemas.openxmlformats.org/officeDocument/2006/relationships/hyperlink" Target="mailto:slacombe@alpheiusge.fr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30" Type="http://schemas.openxmlformats.org/officeDocument/2006/relationships/hyperlink" Target="mailto:dhayes@alpheiusge.ie" TargetMode="External"/><Relationship Id="rId35" Type="http://schemas.openxmlformats.org/officeDocument/2006/relationships/hyperlink" Target="mailto:ncaissie@alpeiusge.ie" TargetMode="External"/><Relationship Id="rId56" Type="http://schemas.openxmlformats.org/officeDocument/2006/relationships/hyperlink" Target="mailto:ejones@alpheiusge.com" TargetMode="External"/><Relationship Id="rId77" Type="http://schemas.openxmlformats.org/officeDocument/2006/relationships/hyperlink" Target="mailto:hlacombe@alpheiusg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D87C1-7555-419F-9119-EC01DF729710}">
  <dimension ref="A1:F10"/>
  <sheetViews>
    <sheetView workbookViewId="0">
      <selection activeCell="M8" sqref="M8"/>
    </sheetView>
  </sheetViews>
  <sheetFormatPr defaultRowHeight="15" x14ac:dyDescent="0.25"/>
  <cols>
    <col min="1" max="6" width="16.85546875" customWidth="1"/>
  </cols>
  <sheetData>
    <row r="1" spans="1:6" ht="23.25" x14ac:dyDescent="0.35">
      <c r="A1" s="12" t="s">
        <v>484</v>
      </c>
    </row>
    <row r="3" spans="1:6" x14ac:dyDescent="0.25">
      <c r="A3" s="6" t="s">
        <v>485</v>
      </c>
      <c r="B3" s="7" t="s">
        <v>486</v>
      </c>
      <c r="C3" s="7" t="s">
        <v>487</v>
      </c>
      <c r="D3" s="7" t="s">
        <v>488</v>
      </c>
      <c r="E3" s="7" t="s">
        <v>489</v>
      </c>
      <c r="F3" s="7" t="s">
        <v>490</v>
      </c>
    </row>
    <row r="4" spans="1:6" x14ac:dyDescent="0.25">
      <c r="A4" s="8" t="s">
        <v>491</v>
      </c>
      <c r="B4" s="9">
        <v>385210</v>
      </c>
      <c r="C4" s="9">
        <v>589088</v>
      </c>
      <c r="D4" s="9">
        <v>1441776</v>
      </c>
      <c r="E4" s="9">
        <v>1002671</v>
      </c>
      <c r="F4" s="9">
        <f t="shared" ref="F4:F10" si="0">SUM(B4:E4)</f>
        <v>3418745</v>
      </c>
    </row>
    <row r="5" spans="1:6" x14ac:dyDescent="0.25">
      <c r="A5" s="8" t="s">
        <v>492</v>
      </c>
      <c r="B5" s="9">
        <v>1271486</v>
      </c>
      <c r="C5" s="9">
        <v>919647</v>
      </c>
      <c r="D5" s="9">
        <v>353407</v>
      </c>
      <c r="E5" s="9">
        <v>1490266</v>
      </c>
      <c r="F5" s="9">
        <f t="shared" si="0"/>
        <v>4034806</v>
      </c>
    </row>
    <row r="6" spans="1:6" x14ac:dyDescent="0.25">
      <c r="A6" s="8" t="s">
        <v>493</v>
      </c>
      <c r="B6" s="9">
        <v>1240238</v>
      </c>
      <c r="C6" s="9">
        <v>529561</v>
      </c>
      <c r="D6" s="9">
        <v>483671</v>
      </c>
      <c r="E6" s="9">
        <v>518127</v>
      </c>
      <c r="F6" s="9">
        <f t="shared" si="0"/>
        <v>2771597</v>
      </c>
    </row>
    <row r="7" spans="1:6" x14ac:dyDescent="0.25">
      <c r="A7" s="8" t="s">
        <v>494</v>
      </c>
      <c r="B7" s="9">
        <v>545811</v>
      </c>
      <c r="C7" s="9">
        <v>1173498</v>
      </c>
      <c r="D7" s="9">
        <v>1036059</v>
      </c>
      <c r="E7" s="9">
        <v>535576</v>
      </c>
      <c r="F7" s="9">
        <f t="shared" si="0"/>
        <v>3290944</v>
      </c>
    </row>
    <row r="8" spans="1:6" x14ac:dyDescent="0.25">
      <c r="A8" s="8" t="s">
        <v>495</v>
      </c>
      <c r="B8" s="9">
        <v>838429</v>
      </c>
      <c r="C8" s="9">
        <v>1281930</v>
      </c>
      <c r="D8" s="9">
        <v>627225</v>
      </c>
      <c r="E8" s="9">
        <v>1084645</v>
      </c>
      <c r="F8" s="9">
        <f t="shared" si="0"/>
        <v>3832229</v>
      </c>
    </row>
    <row r="9" spans="1:6" x14ac:dyDescent="0.25">
      <c r="A9" s="8" t="s">
        <v>0</v>
      </c>
      <c r="B9" s="9">
        <v>1184492</v>
      </c>
      <c r="C9" s="9">
        <v>233185</v>
      </c>
      <c r="D9" s="9">
        <v>473183</v>
      </c>
      <c r="E9" s="9">
        <v>266559</v>
      </c>
      <c r="F9" s="9">
        <f t="shared" si="0"/>
        <v>2157419</v>
      </c>
    </row>
    <row r="10" spans="1:6" x14ac:dyDescent="0.25">
      <c r="A10" s="10" t="s">
        <v>490</v>
      </c>
      <c r="B10" s="11">
        <f>SUM(B4:B9)</f>
        <v>5465666</v>
      </c>
      <c r="C10" s="11">
        <f>SUM(C4:C9)</f>
        <v>4726909</v>
      </c>
      <c r="D10" s="11">
        <f>SUM(D4:D9)</f>
        <v>4415321</v>
      </c>
      <c r="E10" s="11">
        <f>SUM(E4:E9)</f>
        <v>4897844</v>
      </c>
      <c r="F10" s="11">
        <f t="shared" si="0"/>
        <v>19505740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"/>
  <sheetViews>
    <sheetView workbookViewId="0">
      <selection activeCell="C8" sqref="C8"/>
    </sheetView>
  </sheetViews>
  <sheetFormatPr defaultRowHeight="15" x14ac:dyDescent="0.25"/>
  <cols>
    <col min="1" max="1" width="19.85546875" customWidth="1"/>
    <col min="2" max="5" width="12.7109375" customWidth="1"/>
  </cols>
  <sheetData>
    <row r="1" spans="1:5" ht="23.25" x14ac:dyDescent="0.35">
      <c r="A1" s="12" t="s">
        <v>497</v>
      </c>
    </row>
    <row r="4" spans="1:5" x14ac:dyDescent="0.25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</row>
    <row r="5" spans="1:5" x14ac:dyDescent="0.25">
      <c r="A5" s="3" t="s">
        <v>5</v>
      </c>
      <c r="B5" s="4">
        <v>1050254</v>
      </c>
      <c r="C5" s="4">
        <v>1547000</v>
      </c>
      <c r="D5" s="4">
        <v>1488369</v>
      </c>
      <c r="E5" s="4">
        <f>SUM(B5:D5)</f>
        <v>4085623</v>
      </c>
    </row>
    <row r="6" spans="1:5" x14ac:dyDescent="0.25">
      <c r="A6" s="3" t="s">
        <v>6</v>
      </c>
      <c r="B6" s="4">
        <v>1524294</v>
      </c>
      <c r="C6" s="4">
        <v>1685548</v>
      </c>
      <c r="D6" s="4">
        <v>1599854</v>
      </c>
      <c r="E6" s="4">
        <f>SUM(B6:D6)</f>
        <v>4809696</v>
      </c>
    </row>
    <row r="7" spans="1:5" x14ac:dyDescent="0.25">
      <c r="A7" s="3" t="s">
        <v>7</v>
      </c>
      <c r="B7" s="4">
        <v>3521487</v>
      </c>
      <c r="C7" s="4">
        <v>2985448</v>
      </c>
      <c r="D7" s="4">
        <v>2741221</v>
      </c>
      <c r="E7" s="4">
        <f>SUM(B7:D7)</f>
        <v>9248156</v>
      </c>
    </row>
    <row r="8" spans="1:5" x14ac:dyDescent="0.25">
      <c r="A8" s="3" t="s">
        <v>8</v>
      </c>
      <c r="B8" s="4">
        <v>2531225</v>
      </c>
      <c r="C8" s="4">
        <v>2621889</v>
      </c>
      <c r="D8" s="4">
        <v>2453999</v>
      </c>
      <c r="E8" s="4">
        <f>SUM(B8:D8)</f>
        <v>7607113</v>
      </c>
    </row>
    <row r="9" spans="1:5" x14ac:dyDescent="0.25">
      <c r="B9" s="4"/>
      <c r="C9" s="4"/>
      <c r="D9" s="4"/>
      <c r="E9" s="4"/>
    </row>
    <row r="10" spans="1:5" x14ac:dyDescent="0.25">
      <c r="A10" s="1" t="s">
        <v>9</v>
      </c>
      <c r="B10" s="4">
        <f>SUM(B5:B9)</f>
        <v>8627260</v>
      </c>
      <c r="C10" s="4">
        <f>SUM(C5:C9)</f>
        <v>8839885</v>
      </c>
      <c r="D10" s="4">
        <f>SUM(D5:D9)</f>
        <v>8283443</v>
      </c>
      <c r="E10" s="4">
        <f>SUM(B10:D10)</f>
        <v>25750588</v>
      </c>
    </row>
    <row r="11" spans="1:5" x14ac:dyDescent="0.25">
      <c r="B11" s="4"/>
      <c r="C11" s="4"/>
      <c r="D11" s="4"/>
      <c r="E11" s="4"/>
    </row>
    <row r="12" spans="1:5" x14ac:dyDescent="0.25">
      <c r="A12" s="1" t="s">
        <v>10</v>
      </c>
      <c r="B12" s="2" t="s">
        <v>1</v>
      </c>
      <c r="C12" s="2" t="s">
        <v>2</v>
      </c>
      <c r="D12" s="2" t="s">
        <v>3</v>
      </c>
      <c r="E12" s="2" t="s">
        <v>4</v>
      </c>
    </row>
    <row r="13" spans="1:5" x14ac:dyDescent="0.25">
      <c r="A13" s="3" t="s">
        <v>5</v>
      </c>
      <c r="B13" s="4">
        <v>550998</v>
      </c>
      <c r="C13" s="4">
        <v>850554</v>
      </c>
      <c r="D13" s="4">
        <v>818874</v>
      </c>
      <c r="E13" s="4">
        <f>SUM(B13:D13)</f>
        <v>2220426</v>
      </c>
    </row>
    <row r="14" spans="1:5" x14ac:dyDescent="0.25">
      <c r="A14" s="3" t="s">
        <v>6</v>
      </c>
      <c r="B14" s="4">
        <v>838223</v>
      </c>
      <c r="C14" s="4">
        <v>926778</v>
      </c>
      <c r="D14" s="4">
        <v>879114</v>
      </c>
      <c r="E14" s="4">
        <f>SUM(B14:D14)</f>
        <v>2644115</v>
      </c>
    </row>
    <row r="15" spans="1:5" x14ac:dyDescent="0.25">
      <c r="A15" s="3" t="s">
        <v>7</v>
      </c>
      <c r="B15" s="4">
        <v>1936882</v>
      </c>
      <c r="C15" s="4">
        <v>1641554</v>
      </c>
      <c r="D15" s="4">
        <v>1507774</v>
      </c>
      <c r="E15" s="4">
        <f>SUM(B15:D15)</f>
        <v>5086210</v>
      </c>
    </row>
    <row r="16" spans="1:5" x14ac:dyDescent="0.25">
      <c r="A16" s="3" t="s">
        <v>8</v>
      </c>
      <c r="B16" s="4">
        <v>1392666</v>
      </c>
      <c r="C16" s="4">
        <v>1441447</v>
      </c>
      <c r="D16" s="4">
        <v>1349552</v>
      </c>
      <c r="E16" s="4">
        <f>SUM(B16:D16)</f>
        <v>4183665</v>
      </c>
    </row>
    <row r="17" spans="1:5" x14ac:dyDescent="0.25">
      <c r="B17" s="4"/>
      <c r="C17" s="4"/>
      <c r="D17" s="4"/>
      <c r="E17" s="4"/>
    </row>
    <row r="18" spans="1:5" x14ac:dyDescent="0.25">
      <c r="A18" s="1" t="s">
        <v>11</v>
      </c>
      <c r="B18" s="4">
        <f>SUM(B13:B17)</f>
        <v>4718769</v>
      </c>
      <c r="C18" s="4">
        <f>SUM(C13:C17)</f>
        <v>4860333</v>
      </c>
      <c r="D18" s="4">
        <f>SUM(D13:D17)</f>
        <v>4555314</v>
      </c>
      <c r="E18" s="4">
        <f>SUM(B18:D18)</f>
        <v>14134416</v>
      </c>
    </row>
    <row r="19" spans="1:5" x14ac:dyDescent="0.25">
      <c r="B19" s="4"/>
      <c r="C19" s="4"/>
      <c r="D19" s="4"/>
      <c r="E19" s="4"/>
    </row>
    <row r="20" spans="1:5" x14ac:dyDescent="0.25">
      <c r="A20" s="1" t="s">
        <v>12</v>
      </c>
      <c r="B20" s="4">
        <f>B10-B18</f>
        <v>3908491</v>
      </c>
      <c r="C20" s="4">
        <f>C10-C18</f>
        <v>3979552</v>
      </c>
      <c r="D20" s="4">
        <f>D10-D18</f>
        <v>3728129</v>
      </c>
      <c r="E20" s="4">
        <f>E10-E18</f>
        <v>11616172</v>
      </c>
    </row>
    <row r="21" spans="1:5" x14ac:dyDescent="0.25">
      <c r="B21" s="4"/>
      <c r="C21" s="4"/>
      <c r="D21" s="4"/>
      <c r="E21" s="4"/>
    </row>
    <row r="22" spans="1:5" x14ac:dyDescent="0.25">
      <c r="A22" s="1" t="s">
        <v>13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x14ac:dyDescent="0.25">
      <c r="B23" s="4"/>
      <c r="C23" s="4"/>
      <c r="D23" s="4"/>
      <c r="E23" s="4"/>
    </row>
    <row r="24" spans="1:5" x14ac:dyDescent="0.25">
      <c r="A24" s="1" t="s">
        <v>14</v>
      </c>
      <c r="B24" s="4">
        <f>B20-B22</f>
        <v>1763047</v>
      </c>
      <c r="C24" s="4">
        <f>C20-C22</f>
        <v>1392330</v>
      </c>
      <c r="D24" s="4">
        <f>D20-D22</f>
        <v>1206796</v>
      </c>
      <c r="E24" s="4">
        <f>E20-E22</f>
        <v>4362173</v>
      </c>
    </row>
    <row r="28" spans="1:5" x14ac:dyDescent="0.25">
      <c r="A28" s="1" t="s">
        <v>15</v>
      </c>
      <c r="B28" s="5">
        <v>0.7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9"/>
  <sheetViews>
    <sheetView workbookViewId="0">
      <selection activeCell="F10" sqref="F10"/>
    </sheetView>
  </sheetViews>
  <sheetFormatPr defaultRowHeight="15" x14ac:dyDescent="0.25"/>
  <cols>
    <col min="1" max="1" width="18.42578125" customWidth="1"/>
    <col min="2" max="13" width="10.7109375" customWidth="1"/>
    <col min="14" max="15" width="12.7109375" customWidth="1"/>
  </cols>
  <sheetData>
    <row r="1" spans="1:15" ht="23.25" x14ac:dyDescent="0.35">
      <c r="A1" s="12" t="s">
        <v>16</v>
      </c>
    </row>
    <row r="3" spans="1:15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17</v>
      </c>
      <c r="F3" s="1" t="s">
        <v>18</v>
      </c>
      <c r="G3" s="1" t="s">
        <v>19</v>
      </c>
      <c r="H3" s="1" t="s">
        <v>20</v>
      </c>
      <c r="I3" s="1" t="s">
        <v>21</v>
      </c>
      <c r="J3" s="1" t="s">
        <v>22</v>
      </c>
      <c r="K3" s="1" t="s">
        <v>23</v>
      </c>
      <c r="L3" s="1" t="s">
        <v>24</v>
      </c>
      <c r="M3" s="1" t="s">
        <v>25</v>
      </c>
      <c r="N3" s="1" t="s">
        <v>26</v>
      </c>
      <c r="O3" s="1" t="s">
        <v>27</v>
      </c>
    </row>
    <row r="4" spans="1:15" x14ac:dyDescent="0.25">
      <c r="A4" s="3" t="s">
        <v>5</v>
      </c>
      <c r="B4" s="4">
        <v>105025.4</v>
      </c>
      <c r="C4" s="4">
        <v>154700</v>
      </c>
      <c r="D4" s="4">
        <v>148836.9</v>
      </c>
      <c r="E4" s="4">
        <v>163720.59</v>
      </c>
      <c r="F4" s="4">
        <v>180092.649</v>
      </c>
      <c r="G4" s="4">
        <v>198101.91390000001</v>
      </c>
      <c r="H4" s="4">
        <v>217912.10529000004</v>
      </c>
      <c r="I4" s="4">
        <v>239703.31581900007</v>
      </c>
      <c r="J4" s="4">
        <v>263673.64740090008</v>
      </c>
      <c r="K4" s="4">
        <v>290041.01214099012</v>
      </c>
      <c r="L4" s="4">
        <v>319045.11335508915</v>
      </c>
      <c r="M4" s="4">
        <v>350949.62469059811</v>
      </c>
      <c r="N4" s="4">
        <f>SUM(B4:G4)</f>
        <v>950477.45290000003</v>
      </c>
      <c r="O4" s="4">
        <f>N4*$B$29</f>
        <v>665334.21702999994</v>
      </c>
    </row>
    <row r="5" spans="1:15" x14ac:dyDescent="0.25">
      <c r="A5" s="3" t="s">
        <v>6</v>
      </c>
      <c r="B5" s="4">
        <v>152429.4</v>
      </c>
      <c r="C5" s="4">
        <v>168554.8</v>
      </c>
      <c r="D5" s="4">
        <v>159985.4</v>
      </c>
      <c r="E5" s="4">
        <v>175983.94</v>
      </c>
      <c r="F5" s="4">
        <v>193582.33400000006</v>
      </c>
      <c r="G5" s="4">
        <v>212940.56740000009</v>
      </c>
      <c r="H5" s="4">
        <v>234234.62414000012</v>
      </c>
      <c r="I5" s="4">
        <v>257658.08655400015</v>
      </c>
      <c r="J5" s="4">
        <v>283423.89520940022</v>
      </c>
      <c r="K5" s="4">
        <v>311766.28473034024</v>
      </c>
      <c r="L5" s="4">
        <v>342942.91320337431</v>
      </c>
      <c r="M5" s="4">
        <v>377237.20452371176</v>
      </c>
      <c r="N5" s="4">
        <f>SUM(B5:G5)</f>
        <v>1063476.4414000001</v>
      </c>
      <c r="O5" s="4">
        <f t="shared" ref="O5:O19" si="0">N5*$B$29</f>
        <v>744433.50898000004</v>
      </c>
    </row>
    <row r="6" spans="1:15" x14ac:dyDescent="0.25">
      <c r="A6" s="3" t="s">
        <v>7</v>
      </c>
      <c r="B6" s="4">
        <v>352148.7</v>
      </c>
      <c r="C6" s="4">
        <v>298544.8</v>
      </c>
      <c r="D6" s="4">
        <v>274122.09999999998</v>
      </c>
      <c r="E6" s="4">
        <v>301534.31</v>
      </c>
      <c r="F6" s="4">
        <v>331687.7410000001</v>
      </c>
      <c r="G6" s="4">
        <v>364856.51510000014</v>
      </c>
      <c r="H6" s="4">
        <v>401342.16661000019</v>
      </c>
      <c r="I6" s="4">
        <v>441476.38327100023</v>
      </c>
      <c r="J6" s="4">
        <v>485624.02159810031</v>
      </c>
      <c r="K6" s="4">
        <v>534186.42375791038</v>
      </c>
      <c r="L6" s="4">
        <v>587605.06613370148</v>
      </c>
      <c r="M6" s="4">
        <v>646365.57274707162</v>
      </c>
      <c r="N6" s="4">
        <f>SUM(B6:G6)</f>
        <v>1922894.1661000003</v>
      </c>
      <c r="O6" s="4">
        <f t="shared" si="0"/>
        <v>1346025.9162700002</v>
      </c>
    </row>
    <row r="7" spans="1:15" x14ac:dyDescent="0.25">
      <c r="A7" s="3" t="s">
        <v>8</v>
      </c>
      <c r="B7" s="4">
        <v>253122.5</v>
      </c>
      <c r="C7" s="4">
        <v>262188.90000000002</v>
      </c>
      <c r="D7" s="4">
        <v>245399.9</v>
      </c>
      <c r="E7" s="4">
        <v>269939.89</v>
      </c>
      <c r="F7" s="4">
        <v>296933.87900000013</v>
      </c>
      <c r="G7" s="4">
        <v>326627.26690000016</v>
      </c>
      <c r="H7" s="4">
        <v>359289.9935900002</v>
      </c>
      <c r="I7" s="4">
        <v>395218.99294900027</v>
      </c>
      <c r="J7" s="4">
        <v>2420</v>
      </c>
      <c r="K7" s="4">
        <v>2662</v>
      </c>
      <c r="L7" s="4">
        <v>2928.2</v>
      </c>
      <c r="M7" s="4">
        <v>3221.02</v>
      </c>
      <c r="N7" s="4">
        <f>SUM(B7:G7)</f>
        <v>1654212.3359000003</v>
      </c>
      <c r="O7" s="4">
        <f t="shared" si="0"/>
        <v>1157948.6351300001</v>
      </c>
    </row>
    <row r="8" spans="1:15" x14ac:dyDescent="0.25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x14ac:dyDescent="0.25">
      <c r="A9" s="1" t="s">
        <v>9</v>
      </c>
      <c r="B9" s="4">
        <f t="shared" ref="B9:M9" si="1">SUM(B4:B8)</f>
        <v>862726</v>
      </c>
      <c r="C9" s="4">
        <f t="shared" si="1"/>
        <v>883988.5</v>
      </c>
      <c r="D9" s="4">
        <f t="shared" si="1"/>
        <v>828344.29999999993</v>
      </c>
      <c r="E9" s="4">
        <f t="shared" si="1"/>
        <v>911178.7300000001</v>
      </c>
      <c r="F9" s="4">
        <f t="shared" si="1"/>
        <v>1002296.6030000004</v>
      </c>
      <c r="G9" s="4">
        <f t="shared" si="1"/>
        <v>1102526.2633000005</v>
      </c>
      <c r="H9" s="4">
        <f t="shared" si="1"/>
        <v>1212778.8896300006</v>
      </c>
      <c r="I9" s="4">
        <f t="shared" si="1"/>
        <v>1334056.7785930007</v>
      </c>
      <c r="J9" s="4">
        <f t="shared" si="1"/>
        <v>1035141.5642084006</v>
      </c>
      <c r="K9" s="4">
        <f t="shared" si="1"/>
        <v>1138655.7206292409</v>
      </c>
      <c r="L9" s="4">
        <f t="shared" si="1"/>
        <v>1252521.2926921649</v>
      </c>
      <c r="M9" s="4">
        <f t="shared" si="1"/>
        <v>1377773.4219613816</v>
      </c>
      <c r="N9" s="4">
        <f>SUM(B9:G9)</f>
        <v>5591060.3963000011</v>
      </c>
      <c r="O9" s="4">
        <f t="shared" si="0"/>
        <v>3913742.2774100006</v>
      </c>
    </row>
    <row r="10" spans="1:15" x14ac:dyDescent="0.25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x14ac:dyDescent="0.25">
      <c r="A11" s="1" t="s">
        <v>10</v>
      </c>
      <c r="B11" s="1" t="s">
        <v>1</v>
      </c>
      <c r="C11" s="1" t="s">
        <v>2</v>
      </c>
      <c r="D11" s="1" t="s">
        <v>3</v>
      </c>
      <c r="E11" s="1" t="s">
        <v>17</v>
      </c>
      <c r="F11" s="1" t="s">
        <v>18</v>
      </c>
      <c r="G11" s="1" t="s">
        <v>19</v>
      </c>
      <c r="H11" s="1" t="s">
        <v>20</v>
      </c>
      <c r="I11" s="1" t="s">
        <v>21</v>
      </c>
      <c r="J11" s="1" t="s">
        <v>22</v>
      </c>
      <c r="K11" s="1" t="s">
        <v>23</v>
      </c>
      <c r="L11" s="1" t="s">
        <v>24</v>
      </c>
      <c r="M11" s="1" t="s">
        <v>25</v>
      </c>
      <c r="N11" s="1" t="s">
        <v>26</v>
      </c>
      <c r="O11" s="1" t="s">
        <v>27</v>
      </c>
    </row>
    <row r="12" spans="1:15" x14ac:dyDescent="0.25">
      <c r="A12" s="3" t="s">
        <v>5</v>
      </c>
      <c r="B12" s="4">
        <v>55099.8</v>
      </c>
      <c r="C12" s="4">
        <v>85055.4</v>
      </c>
      <c r="D12" s="4">
        <v>81887.399999999994</v>
      </c>
      <c r="E12" s="4">
        <v>90076.14</v>
      </c>
      <c r="F12" s="4">
        <v>99083.75400000003</v>
      </c>
      <c r="G12" s="4">
        <v>108992.12940000005</v>
      </c>
      <c r="H12" s="4">
        <v>119891.34234000006</v>
      </c>
      <c r="I12" s="4">
        <v>131880.47657400009</v>
      </c>
      <c r="J12" s="4">
        <v>145068.52423140011</v>
      </c>
      <c r="K12" s="4">
        <v>159575.37665454013</v>
      </c>
      <c r="L12" s="4">
        <v>175532.91431999416</v>
      </c>
      <c r="M12" s="4">
        <v>193086.20575199361</v>
      </c>
      <c r="N12" s="4">
        <f>SUM(B12:G12)</f>
        <v>520194.62340000004</v>
      </c>
      <c r="O12" s="4">
        <f t="shared" si="0"/>
        <v>364136.23638000002</v>
      </c>
    </row>
    <row r="13" spans="1:15" x14ac:dyDescent="0.25">
      <c r="A13" s="3" t="s">
        <v>6</v>
      </c>
      <c r="B13" s="4">
        <v>83822.3</v>
      </c>
      <c r="C13" s="4">
        <v>92677.8</v>
      </c>
      <c r="D13" s="4">
        <v>87911.4</v>
      </c>
      <c r="E13" s="4">
        <v>96702.54</v>
      </c>
      <c r="F13" s="4">
        <v>106372.79400000004</v>
      </c>
      <c r="G13" s="4">
        <v>117010.07340000005</v>
      </c>
      <c r="H13" s="4">
        <v>128711.08074000006</v>
      </c>
      <c r="I13" s="4">
        <v>141582.18881400008</v>
      </c>
      <c r="J13" s="4">
        <v>155740.40769540009</v>
      </c>
      <c r="K13" s="4">
        <v>171314.44846494013</v>
      </c>
      <c r="L13" s="4">
        <v>188445.89331143416</v>
      </c>
      <c r="M13" s="4">
        <v>207290.48264257758</v>
      </c>
      <c r="N13" s="4">
        <f>SUM(B13:G13)</f>
        <v>584496.90740000014</v>
      </c>
      <c r="O13" s="4">
        <f t="shared" si="0"/>
        <v>409147.83518000005</v>
      </c>
    </row>
    <row r="14" spans="1:15" x14ac:dyDescent="0.25">
      <c r="A14" s="3" t="s">
        <v>7</v>
      </c>
      <c r="B14" s="4">
        <v>193688.2</v>
      </c>
      <c r="C14" s="4">
        <v>164155.4</v>
      </c>
      <c r="D14" s="4">
        <v>150777.4</v>
      </c>
      <c r="E14" s="4">
        <v>165855.14000000001</v>
      </c>
      <c r="F14" s="4">
        <v>182440.65400000004</v>
      </c>
      <c r="G14" s="4">
        <v>200684.71940000006</v>
      </c>
      <c r="H14" s="4">
        <v>220753.19134000008</v>
      </c>
      <c r="I14" s="4">
        <v>242828.5104740001</v>
      </c>
      <c r="J14" s="4">
        <v>267111.3615214001</v>
      </c>
      <c r="K14" s="4">
        <v>293822.49767354014</v>
      </c>
      <c r="L14" s="4">
        <v>323204.74744089419</v>
      </c>
      <c r="M14" s="4">
        <v>355525.22218498366</v>
      </c>
      <c r="N14" s="4">
        <f>SUM(B14:G14)</f>
        <v>1057601.5134000001</v>
      </c>
      <c r="O14" s="4">
        <f t="shared" si="0"/>
        <v>740321.05937999999</v>
      </c>
    </row>
    <row r="15" spans="1:15" x14ac:dyDescent="0.25">
      <c r="A15" s="3" t="s">
        <v>8</v>
      </c>
      <c r="B15" s="4">
        <v>139266.6</v>
      </c>
      <c r="C15" s="4">
        <v>144144.70000000001</v>
      </c>
      <c r="D15" s="4">
        <v>134955.20000000001</v>
      </c>
      <c r="E15" s="4">
        <v>148450.72</v>
      </c>
      <c r="F15" s="4">
        <v>163295.79200000004</v>
      </c>
      <c r="G15" s="4">
        <v>179625.37120000005</v>
      </c>
      <c r="H15" s="4">
        <v>197587.90832000008</v>
      </c>
      <c r="I15" s="4">
        <v>217346.6991520001</v>
      </c>
      <c r="J15" s="4">
        <v>239081.36906720014</v>
      </c>
      <c r="K15" s="4">
        <v>262989.50597392017</v>
      </c>
      <c r="L15" s="4">
        <v>289288.45657131221</v>
      </c>
      <c r="M15" s="4">
        <v>318217.30222844344</v>
      </c>
      <c r="N15" s="4">
        <f>SUM(B15:G15)</f>
        <v>909738.38320000016</v>
      </c>
      <c r="O15" s="4">
        <f t="shared" si="0"/>
        <v>636816.8682400001</v>
      </c>
    </row>
    <row r="16" spans="1:15" x14ac:dyDescent="0.25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1:15" x14ac:dyDescent="0.25">
      <c r="A17" s="1" t="s">
        <v>11</v>
      </c>
      <c r="B17" s="4">
        <f t="shared" ref="B17:M17" si="2">SUM(B12:B16)</f>
        <v>471876.9</v>
      </c>
      <c r="C17" s="4">
        <f t="shared" si="2"/>
        <v>486033.3</v>
      </c>
      <c r="D17" s="4">
        <f t="shared" si="2"/>
        <v>455531.39999999997</v>
      </c>
      <c r="E17" s="4">
        <f t="shared" si="2"/>
        <v>501084.54000000004</v>
      </c>
      <c r="F17" s="4">
        <f t="shared" si="2"/>
        <v>551192.99400000018</v>
      </c>
      <c r="G17" s="4">
        <f t="shared" si="2"/>
        <v>606312.2934000002</v>
      </c>
      <c r="H17" s="4">
        <f t="shared" si="2"/>
        <v>666943.52274000028</v>
      </c>
      <c r="I17" s="4">
        <f t="shared" si="2"/>
        <v>733637.87501400046</v>
      </c>
      <c r="J17" s="4">
        <f t="shared" si="2"/>
        <v>807001.66251540033</v>
      </c>
      <c r="K17" s="4">
        <f t="shared" si="2"/>
        <v>887701.82876694063</v>
      </c>
      <c r="L17" s="4">
        <f t="shared" si="2"/>
        <v>976472.01164363464</v>
      </c>
      <c r="M17" s="4">
        <f t="shared" si="2"/>
        <v>1074119.2128079983</v>
      </c>
      <c r="N17" s="4">
        <f>SUM(B17:G17)</f>
        <v>3072031.4274000004</v>
      </c>
      <c r="O17" s="4">
        <f t="shared" si="0"/>
        <v>2150421.9991800003</v>
      </c>
    </row>
    <row r="18" spans="1:15" x14ac:dyDescent="0.25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</row>
    <row r="19" spans="1:15" x14ac:dyDescent="0.25">
      <c r="A19" s="1" t="s">
        <v>12</v>
      </c>
      <c r="B19" s="4">
        <f>B9-B17</f>
        <v>390849.1</v>
      </c>
      <c r="C19" s="4">
        <f t="shared" ref="C19:N19" si="3">C9-C17</f>
        <v>397955.2</v>
      </c>
      <c r="D19" s="4">
        <f t="shared" si="3"/>
        <v>372812.89999999997</v>
      </c>
      <c r="E19" s="4">
        <f t="shared" si="3"/>
        <v>410094.19000000006</v>
      </c>
      <c r="F19" s="4">
        <f t="shared" si="3"/>
        <v>451103.60900000017</v>
      </c>
      <c r="G19" s="4">
        <f t="shared" si="3"/>
        <v>496213.96990000026</v>
      </c>
      <c r="H19" s="4">
        <f t="shared" si="3"/>
        <v>545835.3668900003</v>
      </c>
      <c r="I19" s="4">
        <f t="shared" si="3"/>
        <v>600418.90357900027</v>
      </c>
      <c r="J19" s="4">
        <f t="shared" si="3"/>
        <v>228139.90169300023</v>
      </c>
      <c r="K19" s="4">
        <f t="shared" si="3"/>
        <v>250953.89186230022</v>
      </c>
      <c r="L19" s="4">
        <f t="shared" si="3"/>
        <v>276049.28104853025</v>
      </c>
      <c r="M19" s="4">
        <f t="shared" si="3"/>
        <v>303654.20915338327</v>
      </c>
      <c r="N19" s="4">
        <f t="shared" si="3"/>
        <v>2519028.9689000007</v>
      </c>
      <c r="O19" s="4">
        <f t="shared" si="0"/>
        <v>1763320.2782300003</v>
      </c>
    </row>
    <row r="20" spans="1:15" x14ac:dyDescent="0.25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5" x14ac:dyDescent="0.25">
      <c r="A21" s="1" t="s">
        <v>13</v>
      </c>
      <c r="B21" s="4">
        <v>2000</v>
      </c>
      <c r="C21" s="4">
        <f>B21*110%</f>
        <v>2200</v>
      </c>
      <c r="D21" s="4">
        <f t="shared" ref="D21:M21" si="4">C21*110%</f>
        <v>2420</v>
      </c>
      <c r="E21" s="4">
        <f t="shared" si="4"/>
        <v>2662</v>
      </c>
      <c r="F21" s="4">
        <f t="shared" si="4"/>
        <v>2928.2000000000003</v>
      </c>
      <c r="G21" s="4">
        <f t="shared" si="4"/>
        <v>3221.0200000000004</v>
      </c>
      <c r="H21" s="4">
        <f t="shared" si="4"/>
        <v>3543.1220000000008</v>
      </c>
      <c r="I21" s="4">
        <f t="shared" si="4"/>
        <v>3897.4342000000011</v>
      </c>
      <c r="J21" s="4">
        <f t="shared" si="4"/>
        <v>4287.1776200000013</v>
      </c>
      <c r="K21" s="4">
        <f t="shared" si="4"/>
        <v>4715.8953820000015</v>
      </c>
      <c r="L21" s="4">
        <f t="shared" si="4"/>
        <v>5187.4849202000023</v>
      </c>
      <c r="M21" s="4">
        <f t="shared" si="4"/>
        <v>5706.2334122200027</v>
      </c>
      <c r="N21" s="4">
        <f>SUM(B21:G21)</f>
        <v>15431.220000000001</v>
      </c>
      <c r="O21" s="4">
        <f>N21*$B$29</f>
        <v>10801.853999999999</v>
      </c>
    </row>
    <row r="22" spans="1:15" x14ac:dyDescent="0.25"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 x14ac:dyDescent="0.25">
      <c r="A23" s="1" t="s">
        <v>14</v>
      </c>
      <c r="B23" s="4">
        <f>B19-B21</f>
        <v>388849.1</v>
      </c>
      <c r="C23" s="4">
        <f t="shared" ref="C23:M23" si="5">C19-C21</f>
        <v>395755.2</v>
      </c>
      <c r="D23" s="4">
        <f t="shared" si="5"/>
        <v>370392.89999999997</v>
      </c>
      <c r="E23" s="4">
        <f t="shared" si="5"/>
        <v>407432.19000000006</v>
      </c>
      <c r="F23" s="4">
        <f t="shared" si="5"/>
        <v>448175.40900000016</v>
      </c>
      <c r="G23" s="4">
        <f t="shared" si="5"/>
        <v>492992.94990000024</v>
      </c>
      <c r="H23" s="4">
        <f t="shared" si="5"/>
        <v>542292.24489000032</v>
      </c>
      <c r="I23" s="4">
        <f t="shared" si="5"/>
        <v>596521.46937900025</v>
      </c>
      <c r="J23" s="4">
        <f t="shared" si="5"/>
        <v>223852.72407300022</v>
      </c>
      <c r="K23" s="4">
        <f t="shared" si="5"/>
        <v>246237.99648030024</v>
      </c>
      <c r="L23" s="4">
        <f t="shared" si="5"/>
        <v>270861.79612833023</v>
      </c>
      <c r="M23" s="4">
        <f t="shared" si="5"/>
        <v>297947.97574116325</v>
      </c>
      <c r="N23" s="4">
        <f>N19-N21</f>
        <v>2503597.7489000005</v>
      </c>
      <c r="O23" s="4">
        <f>N23*$B$29</f>
        <v>1752518.4242300002</v>
      </c>
    </row>
    <row r="29" spans="1:15" x14ac:dyDescent="0.25">
      <c r="A29" s="1" t="s">
        <v>15</v>
      </c>
      <c r="B29" s="5">
        <v>0.7</v>
      </c>
    </row>
  </sheetData>
  <pageMargins left="0.7" right="0.7" top="0.75" bottom="0.75" header="0.3" footer="0.3"/>
  <pageSetup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93"/>
  <sheetViews>
    <sheetView tabSelected="1" zoomScale="115" zoomScaleNormal="115" workbookViewId="0">
      <selection activeCell="B5" sqref="B5"/>
    </sheetView>
  </sheetViews>
  <sheetFormatPr defaultRowHeight="26.25" x14ac:dyDescent="0.4"/>
  <cols>
    <col min="1" max="1" width="23.140625" style="14" bestFit="1" customWidth="1"/>
    <col min="2" max="2" width="19.28515625" style="14" bestFit="1" customWidth="1"/>
    <col min="3" max="3" width="20.5703125" style="14" bestFit="1" customWidth="1"/>
    <col min="4" max="4" width="61" style="14" bestFit="1" customWidth="1"/>
    <col min="5" max="5" width="19" style="14" bestFit="1" customWidth="1"/>
    <col min="6" max="6" width="55.28515625" style="14" bestFit="1" customWidth="1"/>
    <col min="7" max="7" width="28.42578125" style="14" bestFit="1" customWidth="1"/>
    <col min="8" max="8" width="20.7109375" style="14" bestFit="1" customWidth="1"/>
    <col min="9" max="9" width="21" style="14" bestFit="1" customWidth="1"/>
    <col min="10" max="10" width="20.7109375" style="14" bestFit="1" customWidth="1"/>
    <col min="11" max="16384" width="9.140625" style="14"/>
  </cols>
  <sheetData>
    <row r="1" spans="1:10" x14ac:dyDescent="0.4">
      <c r="A1" s="13" t="s">
        <v>496</v>
      </c>
    </row>
    <row r="3" spans="1:10" x14ac:dyDescent="0.4">
      <c r="A3" s="15" t="s">
        <v>28</v>
      </c>
      <c r="B3" s="15" t="s">
        <v>29</v>
      </c>
      <c r="C3" s="15" t="s">
        <v>30</v>
      </c>
      <c r="D3" s="15" t="s">
        <v>31</v>
      </c>
      <c r="E3" s="15" t="s">
        <v>32</v>
      </c>
      <c r="F3" s="15" t="s">
        <v>33</v>
      </c>
      <c r="G3" s="15" t="s">
        <v>34</v>
      </c>
      <c r="H3" s="16" t="s">
        <v>35</v>
      </c>
      <c r="I3" s="16" t="s">
        <v>36</v>
      </c>
      <c r="J3" s="16" t="s">
        <v>37</v>
      </c>
    </row>
    <row r="4" spans="1:10" x14ac:dyDescent="0.4">
      <c r="A4" s="14" t="s">
        <v>303</v>
      </c>
      <c r="B4" s="14" t="s">
        <v>304</v>
      </c>
      <c r="C4" s="14" t="s">
        <v>305</v>
      </c>
      <c r="D4" s="17" t="s">
        <v>131</v>
      </c>
      <c r="E4" s="14" t="s">
        <v>7</v>
      </c>
      <c r="F4" s="18" t="s">
        <v>306</v>
      </c>
      <c r="G4" s="14" t="s">
        <v>307</v>
      </c>
      <c r="H4" s="19">
        <v>27906</v>
      </c>
      <c r="I4" s="14">
        <v>5</v>
      </c>
      <c r="J4" s="19">
        <v>36409</v>
      </c>
    </row>
    <row r="5" spans="1:10" x14ac:dyDescent="0.4">
      <c r="A5" s="14" t="s">
        <v>437</v>
      </c>
      <c r="B5" s="14" t="s">
        <v>438</v>
      </c>
      <c r="C5" s="14" t="s">
        <v>439</v>
      </c>
      <c r="D5" s="17" t="s">
        <v>89</v>
      </c>
      <c r="E5" s="14" t="s">
        <v>401</v>
      </c>
      <c r="F5" s="18" t="s">
        <v>440</v>
      </c>
      <c r="G5" s="14" t="s">
        <v>441</v>
      </c>
      <c r="H5" s="19">
        <v>27884</v>
      </c>
      <c r="I5" s="14">
        <v>6</v>
      </c>
      <c r="J5" s="19">
        <v>36640</v>
      </c>
    </row>
    <row r="6" spans="1:10" x14ac:dyDescent="0.4">
      <c r="A6" s="14" t="s">
        <v>353</v>
      </c>
      <c r="B6" s="14" t="s">
        <v>354</v>
      </c>
      <c r="C6" s="14" t="s">
        <v>355</v>
      </c>
      <c r="D6" s="17" t="s">
        <v>89</v>
      </c>
      <c r="E6" s="14" t="s">
        <v>8</v>
      </c>
      <c r="F6" s="18" t="s">
        <v>356</v>
      </c>
      <c r="G6" s="14" t="s">
        <v>357</v>
      </c>
      <c r="H6" s="19">
        <v>19899</v>
      </c>
      <c r="I6" s="14">
        <v>6</v>
      </c>
      <c r="J6" s="19">
        <v>36535</v>
      </c>
    </row>
    <row r="7" spans="1:10" x14ac:dyDescent="0.4">
      <c r="A7" s="14" t="s">
        <v>264</v>
      </c>
      <c r="B7" s="14" t="s">
        <v>265</v>
      </c>
      <c r="C7" s="14" t="s">
        <v>266</v>
      </c>
      <c r="D7" s="17" t="s">
        <v>83</v>
      </c>
      <c r="E7" s="14" t="s">
        <v>7</v>
      </c>
      <c r="F7" s="18" t="s">
        <v>267</v>
      </c>
      <c r="G7" s="14" t="s">
        <v>268</v>
      </c>
      <c r="H7" s="19">
        <v>28484</v>
      </c>
      <c r="I7" s="14">
        <v>6</v>
      </c>
      <c r="J7" s="19">
        <v>36409</v>
      </c>
    </row>
    <row r="8" spans="1:10" x14ac:dyDescent="0.4">
      <c r="A8" s="14" t="s">
        <v>128</v>
      </c>
      <c r="B8" s="14" t="s">
        <v>129</v>
      </c>
      <c r="C8" s="14" t="s">
        <v>130</v>
      </c>
      <c r="D8" s="17" t="s">
        <v>131</v>
      </c>
      <c r="E8" s="14" t="s">
        <v>5</v>
      </c>
      <c r="F8" s="18" t="s">
        <v>132</v>
      </c>
      <c r="G8" s="14" t="s">
        <v>133</v>
      </c>
      <c r="H8" s="19">
        <v>27065</v>
      </c>
      <c r="I8" s="14">
        <v>5</v>
      </c>
      <c r="J8" s="19">
        <v>36668</v>
      </c>
    </row>
    <row r="9" spans="1:10" x14ac:dyDescent="0.4">
      <c r="A9" s="14" t="s">
        <v>442</v>
      </c>
      <c r="B9" s="14" t="s">
        <v>294</v>
      </c>
      <c r="C9" s="14" t="s">
        <v>443</v>
      </c>
      <c r="D9" s="17" t="s">
        <v>95</v>
      </c>
      <c r="E9" s="14" t="s">
        <v>401</v>
      </c>
      <c r="F9" s="18" t="s">
        <v>444</v>
      </c>
      <c r="G9" s="14" t="s">
        <v>445</v>
      </c>
      <c r="H9" s="19">
        <v>23961</v>
      </c>
      <c r="I9" s="14">
        <v>6</v>
      </c>
      <c r="J9" s="19">
        <v>36640</v>
      </c>
    </row>
    <row r="10" spans="1:10" x14ac:dyDescent="0.4">
      <c r="A10" s="14" t="s">
        <v>293</v>
      </c>
      <c r="B10" s="14" t="s">
        <v>294</v>
      </c>
      <c r="C10" s="14" t="s">
        <v>295</v>
      </c>
      <c r="D10" s="17" t="s">
        <v>119</v>
      </c>
      <c r="E10" s="14" t="s">
        <v>7</v>
      </c>
      <c r="F10" s="18" t="s">
        <v>296</v>
      </c>
      <c r="G10" s="14" t="s">
        <v>297</v>
      </c>
      <c r="H10" s="19">
        <v>28593</v>
      </c>
      <c r="I10" s="14">
        <v>5</v>
      </c>
      <c r="J10" s="19">
        <v>36409</v>
      </c>
    </row>
    <row r="11" spans="1:10" x14ac:dyDescent="0.4">
      <c r="A11" s="14" t="s">
        <v>213</v>
      </c>
      <c r="B11" s="14" t="s">
        <v>214</v>
      </c>
      <c r="C11" s="14" t="s">
        <v>215</v>
      </c>
      <c r="D11" s="17" t="s">
        <v>125</v>
      </c>
      <c r="E11" s="14" t="s">
        <v>6</v>
      </c>
      <c r="F11" s="18" t="s">
        <v>216</v>
      </c>
      <c r="G11" s="14" t="s">
        <v>217</v>
      </c>
      <c r="H11" s="19">
        <v>23808</v>
      </c>
      <c r="I11" s="14">
        <v>5</v>
      </c>
      <c r="J11" s="19">
        <v>36381</v>
      </c>
    </row>
    <row r="12" spans="1:10" x14ac:dyDescent="0.4">
      <c r="A12" s="14" t="s">
        <v>223</v>
      </c>
      <c r="B12" s="14" t="s">
        <v>93</v>
      </c>
      <c r="C12" s="14" t="s">
        <v>224</v>
      </c>
      <c r="D12" s="17" t="s">
        <v>136</v>
      </c>
      <c r="E12" s="14" t="s">
        <v>6</v>
      </c>
      <c r="F12" s="18" t="s">
        <v>225</v>
      </c>
      <c r="G12" s="14" t="s">
        <v>226</v>
      </c>
      <c r="H12" s="19">
        <v>20795</v>
      </c>
      <c r="I12" s="14">
        <v>5</v>
      </c>
      <c r="J12" s="19">
        <v>36381</v>
      </c>
    </row>
    <row r="13" spans="1:10" x14ac:dyDescent="0.4">
      <c r="A13" s="14" t="s">
        <v>44</v>
      </c>
      <c r="B13" s="14" t="s">
        <v>45</v>
      </c>
      <c r="C13" s="14" t="s">
        <v>46</v>
      </c>
      <c r="D13" s="14" t="s">
        <v>47</v>
      </c>
      <c r="E13" s="14" t="s">
        <v>5</v>
      </c>
      <c r="F13" s="18" t="s">
        <v>48</v>
      </c>
      <c r="G13" s="14" t="s">
        <v>49</v>
      </c>
      <c r="H13" s="19">
        <v>24604</v>
      </c>
      <c r="I13" s="14">
        <v>4</v>
      </c>
      <c r="J13" s="19">
        <v>36633</v>
      </c>
    </row>
    <row r="14" spans="1:10" x14ac:dyDescent="0.4">
      <c r="A14" s="14" t="s">
        <v>432</v>
      </c>
      <c r="B14" s="14" t="s">
        <v>433</v>
      </c>
      <c r="C14" s="14" t="s">
        <v>434</v>
      </c>
      <c r="D14" s="17" t="s">
        <v>83</v>
      </c>
      <c r="E14" s="14" t="s">
        <v>401</v>
      </c>
      <c r="F14" s="18" t="s">
        <v>435</v>
      </c>
      <c r="G14" s="14" t="s">
        <v>436</v>
      </c>
      <c r="H14" s="19">
        <v>29537</v>
      </c>
      <c r="I14" s="14">
        <v>6</v>
      </c>
      <c r="J14" s="19">
        <v>36640</v>
      </c>
    </row>
    <row r="15" spans="1:10" x14ac:dyDescent="0.4">
      <c r="A15" s="14" t="s">
        <v>455</v>
      </c>
      <c r="B15" s="14" t="s">
        <v>456</v>
      </c>
      <c r="C15" s="14" t="s">
        <v>457</v>
      </c>
      <c r="D15" s="17" t="s">
        <v>113</v>
      </c>
      <c r="E15" s="14" t="s">
        <v>401</v>
      </c>
      <c r="F15" s="18" t="s">
        <v>458</v>
      </c>
      <c r="G15" s="14" t="s">
        <v>459</v>
      </c>
      <c r="H15" s="19">
        <v>24168</v>
      </c>
      <c r="I15" s="14">
        <v>5</v>
      </c>
      <c r="J15" s="19">
        <v>36640</v>
      </c>
    </row>
    <row r="16" spans="1:10" x14ac:dyDescent="0.4">
      <c r="A16" s="14" t="s">
        <v>331</v>
      </c>
      <c r="B16" s="14" t="s">
        <v>332</v>
      </c>
      <c r="C16" s="14" t="s">
        <v>309</v>
      </c>
      <c r="D16" s="14" t="s">
        <v>59</v>
      </c>
      <c r="E16" s="14" t="s">
        <v>8</v>
      </c>
      <c r="F16" s="18" t="s">
        <v>333</v>
      </c>
      <c r="G16" s="14" t="s">
        <v>334</v>
      </c>
      <c r="H16" s="19">
        <v>25446</v>
      </c>
      <c r="I16" s="14">
        <v>4</v>
      </c>
      <c r="J16" s="19">
        <v>36493</v>
      </c>
    </row>
    <row r="17" spans="1:10" x14ac:dyDescent="0.4">
      <c r="A17" s="14" t="s">
        <v>283</v>
      </c>
      <c r="B17" s="14" t="s">
        <v>284</v>
      </c>
      <c r="C17" s="14" t="s">
        <v>285</v>
      </c>
      <c r="D17" s="17" t="s">
        <v>107</v>
      </c>
      <c r="E17" s="14" t="s">
        <v>7</v>
      </c>
      <c r="F17" s="18" t="s">
        <v>286</v>
      </c>
      <c r="G17" s="14" t="s">
        <v>287</v>
      </c>
      <c r="H17" s="19">
        <v>23149</v>
      </c>
      <c r="I17" s="14">
        <v>6</v>
      </c>
      <c r="J17" s="19">
        <v>36409</v>
      </c>
    </row>
    <row r="18" spans="1:10" x14ac:dyDescent="0.4">
      <c r="A18" s="14" t="s">
        <v>145</v>
      </c>
      <c r="B18" s="14" t="s">
        <v>146</v>
      </c>
      <c r="C18" s="14" t="s">
        <v>147</v>
      </c>
      <c r="D18" s="14" t="s">
        <v>41</v>
      </c>
      <c r="E18" s="14" t="s">
        <v>6</v>
      </c>
      <c r="F18" s="18" t="s">
        <v>148</v>
      </c>
      <c r="G18" s="14" t="s">
        <v>149</v>
      </c>
      <c r="H18" s="19">
        <v>25153</v>
      </c>
      <c r="I18" s="14">
        <v>2</v>
      </c>
      <c r="J18" s="19">
        <v>36325</v>
      </c>
    </row>
    <row r="19" spans="1:10" x14ac:dyDescent="0.4">
      <c r="A19" s="14" t="s">
        <v>204</v>
      </c>
      <c r="B19" s="14" t="s">
        <v>87</v>
      </c>
      <c r="C19" s="14" t="s">
        <v>205</v>
      </c>
      <c r="D19" s="17" t="s">
        <v>113</v>
      </c>
      <c r="E19" s="14" t="s">
        <v>6</v>
      </c>
      <c r="F19" s="18" t="s">
        <v>206</v>
      </c>
      <c r="G19" s="14" t="s">
        <v>207</v>
      </c>
      <c r="H19" s="19">
        <v>19788</v>
      </c>
      <c r="I19" s="14">
        <v>5</v>
      </c>
      <c r="J19" s="19">
        <v>36381</v>
      </c>
    </row>
    <row r="20" spans="1:10" x14ac:dyDescent="0.4">
      <c r="A20" s="14" t="s">
        <v>194</v>
      </c>
      <c r="B20" s="14" t="s">
        <v>195</v>
      </c>
      <c r="C20" s="14" t="s">
        <v>196</v>
      </c>
      <c r="D20" s="17" t="s">
        <v>101</v>
      </c>
      <c r="E20" s="14" t="s">
        <v>6</v>
      </c>
      <c r="F20" s="18" t="s">
        <v>197</v>
      </c>
      <c r="G20" s="14" t="s">
        <v>198</v>
      </c>
      <c r="H20" s="19">
        <v>28551</v>
      </c>
      <c r="I20" s="14">
        <v>6</v>
      </c>
      <c r="J20" s="19">
        <v>36381</v>
      </c>
    </row>
    <row r="21" spans="1:10" x14ac:dyDescent="0.4">
      <c r="A21" s="14" t="s">
        <v>246</v>
      </c>
      <c r="B21" s="14" t="s">
        <v>39</v>
      </c>
      <c r="C21" s="14" t="s">
        <v>247</v>
      </c>
      <c r="D21" s="14" t="s">
        <v>59</v>
      </c>
      <c r="E21" s="14" t="s">
        <v>7</v>
      </c>
      <c r="F21" s="18" t="s">
        <v>248</v>
      </c>
      <c r="G21" s="14" t="s">
        <v>249</v>
      </c>
      <c r="H21" s="19">
        <v>27735</v>
      </c>
      <c r="I21" s="14">
        <v>4</v>
      </c>
      <c r="J21" s="19">
        <v>36360</v>
      </c>
    </row>
    <row r="22" spans="1:10" x14ac:dyDescent="0.4">
      <c r="A22" s="14" t="s">
        <v>349</v>
      </c>
      <c r="B22" s="14" t="s">
        <v>350</v>
      </c>
      <c r="C22" s="14" t="s">
        <v>247</v>
      </c>
      <c r="D22" s="17" t="s">
        <v>83</v>
      </c>
      <c r="E22" s="14" t="s">
        <v>8</v>
      </c>
      <c r="F22" s="18" t="s">
        <v>351</v>
      </c>
      <c r="G22" s="14" t="s">
        <v>352</v>
      </c>
      <c r="H22" s="19">
        <v>21387</v>
      </c>
      <c r="I22" s="14">
        <v>6</v>
      </c>
      <c r="J22" s="19">
        <v>36535</v>
      </c>
    </row>
    <row r="23" spans="1:10" x14ac:dyDescent="0.4">
      <c r="A23" s="14" t="s">
        <v>189</v>
      </c>
      <c r="B23" s="14" t="s">
        <v>190</v>
      </c>
      <c r="C23" s="14" t="s">
        <v>191</v>
      </c>
      <c r="D23" s="17" t="s">
        <v>95</v>
      </c>
      <c r="E23" s="14" t="s">
        <v>6</v>
      </c>
      <c r="F23" s="18" t="s">
        <v>192</v>
      </c>
      <c r="G23" s="14" t="s">
        <v>193</v>
      </c>
      <c r="H23" s="19">
        <v>27065</v>
      </c>
      <c r="I23" s="14">
        <v>6</v>
      </c>
      <c r="J23" s="19">
        <v>36381</v>
      </c>
    </row>
    <row r="24" spans="1:10" x14ac:dyDescent="0.4">
      <c r="A24" s="14" t="s">
        <v>423</v>
      </c>
      <c r="B24" s="14" t="s">
        <v>424</v>
      </c>
      <c r="C24" s="14" t="s">
        <v>425</v>
      </c>
      <c r="D24" s="17" t="s">
        <v>71</v>
      </c>
      <c r="E24" s="14" t="s">
        <v>401</v>
      </c>
      <c r="F24" s="18" t="s">
        <v>426</v>
      </c>
      <c r="G24" s="14" t="s">
        <v>427</v>
      </c>
      <c r="H24" s="19">
        <v>24596</v>
      </c>
      <c r="I24" s="14">
        <v>6</v>
      </c>
      <c r="J24" s="19">
        <v>36640</v>
      </c>
    </row>
    <row r="25" spans="1:10" x14ac:dyDescent="0.4">
      <c r="A25" s="14" t="s">
        <v>174</v>
      </c>
      <c r="B25" s="14" t="s">
        <v>175</v>
      </c>
      <c r="C25" s="14" t="s">
        <v>176</v>
      </c>
      <c r="D25" s="17" t="s">
        <v>77</v>
      </c>
      <c r="E25" s="14" t="s">
        <v>6</v>
      </c>
      <c r="F25" s="18" t="s">
        <v>177</v>
      </c>
      <c r="G25" s="14" t="s">
        <v>178</v>
      </c>
      <c r="H25" s="19">
        <v>19791</v>
      </c>
      <c r="I25" s="14">
        <v>6</v>
      </c>
      <c r="J25" s="19">
        <v>36381</v>
      </c>
    </row>
    <row r="26" spans="1:10" x14ac:dyDescent="0.4">
      <c r="A26" s="14" t="s">
        <v>460</v>
      </c>
      <c r="B26" s="14" t="s">
        <v>461</v>
      </c>
      <c r="C26" s="14" t="s">
        <v>462</v>
      </c>
      <c r="D26" s="17" t="s">
        <v>119</v>
      </c>
      <c r="E26" s="14" t="s">
        <v>401</v>
      </c>
      <c r="F26" s="18" t="s">
        <v>463</v>
      </c>
      <c r="G26" s="14" t="s">
        <v>464</v>
      </c>
      <c r="H26" s="19">
        <v>24050</v>
      </c>
      <c r="I26" s="14">
        <v>5</v>
      </c>
      <c r="J26" s="19">
        <v>36640</v>
      </c>
    </row>
    <row r="27" spans="1:10" x14ac:dyDescent="0.4">
      <c r="A27" s="14" t="s">
        <v>408</v>
      </c>
      <c r="B27" s="14" t="s">
        <v>409</v>
      </c>
      <c r="C27" s="14" t="s">
        <v>410</v>
      </c>
      <c r="D27" s="14" t="s">
        <v>53</v>
      </c>
      <c r="E27" s="14" t="s">
        <v>401</v>
      </c>
      <c r="F27" s="18" t="s">
        <v>411</v>
      </c>
      <c r="G27" s="14" t="s">
        <v>412</v>
      </c>
      <c r="H27" s="19">
        <v>23809</v>
      </c>
      <c r="I27" s="14">
        <v>3</v>
      </c>
      <c r="J27" s="19">
        <v>36626</v>
      </c>
    </row>
    <row r="28" spans="1:10" x14ac:dyDescent="0.4">
      <c r="A28" s="14" t="s">
        <v>68</v>
      </c>
      <c r="B28" s="14" t="s">
        <v>69</v>
      </c>
      <c r="C28" s="14" t="s">
        <v>70</v>
      </c>
      <c r="D28" s="17" t="s">
        <v>71</v>
      </c>
      <c r="E28" s="14" t="s">
        <v>5</v>
      </c>
      <c r="F28" s="18" t="s">
        <v>72</v>
      </c>
      <c r="G28" s="14" t="s">
        <v>73</v>
      </c>
      <c r="H28" s="19">
        <v>27183</v>
      </c>
      <c r="I28" s="14">
        <v>6</v>
      </c>
      <c r="J28" s="19">
        <v>36668</v>
      </c>
    </row>
    <row r="29" spans="1:10" x14ac:dyDescent="0.4">
      <c r="A29" s="14" t="s">
        <v>208</v>
      </c>
      <c r="B29" s="14" t="s">
        <v>209</v>
      </c>
      <c r="C29" s="14" t="s">
        <v>210</v>
      </c>
      <c r="D29" s="17" t="s">
        <v>119</v>
      </c>
      <c r="E29" s="14" t="s">
        <v>6</v>
      </c>
      <c r="F29" s="18" t="s">
        <v>211</v>
      </c>
      <c r="G29" s="14" t="s">
        <v>212</v>
      </c>
      <c r="H29" s="19">
        <v>20520</v>
      </c>
      <c r="I29" s="14">
        <v>5</v>
      </c>
      <c r="J29" s="19">
        <v>36381</v>
      </c>
    </row>
    <row r="30" spans="1:10" x14ac:dyDescent="0.4">
      <c r="A30" s="14" t="s">
        <v>254</v>
      </c>
      <c r="B30" s="14" t="s">
        <v>255</v>
      </c>
      <c r="C30" s="14" t="s">
        <v>256</v>
      </c>
      <c r="D30" s="17" t="s">
        <v>71</v>
      </c>
      <c r="E30" s="14" t="s">
        <v>7</v>
      </c>
      <c r="F30" s="18" t="s">
        <v>257</v>
      </c>
      <c r="G30" s="14" t="s">
        <v>258</v>
      </c>
      <c r="H30" s="19">
        <v>24605</v>
      </c>
      <c r="I30" s="14">
        <v>6</v>
      </c>
      <c r="J30" s="19">
        <v>36409</v>
      </c>
    </row>
    <row r="31" spans="1:10" x14ac:dyDescent="0.4">
      <c r="A31" s="14" t="s">
        <v>326</v>
      </c>
      <c r="B31" s="14" t="s">
        <v>327</v>
      </c>
      <c r="C31" s="14" t="s">
        <v>328</v>
      </c>
      <c r="D31" s="14" t="s">
        <v>53</v>
      </c>
      <c r="E31" s="14" t="s">
        <v>8</v>
      </c>
      <c r="F31" s="18" t="s">
        <v>329</v>
      </c>
      <c r="G31" s="14" t="s">
        <v>330</v>
      </c>
      <c r="H31" s="19">
        <v>24651</v>
      </c>
      <c r="I31" s="14">
        <v>3</v>
      </c>
      <c r="J31" s="19">
        <v>36493</v>
      </c>
    </row>
    <row r="32" spans="1:10" x14ac:dyDescent="0.4">
      <c r="A32" s="14" t="s">
        <v>288</v>
      </c>
      <c r="B32" s="14" t="s">
        <v>289</v>
      </c>
      <c r="C32" s="14" t="s">
        <v>290</v>
      </c>
      <c r="D32" s="17" t="s">
        <v>113</v>
      </c>
      <c r="E32" s="14" t="s">
        <v>7</v>
      </c>
      <c r="F32" s="18" t="s">
        <v>291</v>
      </c>
      <c r="G32" s="14" t="s">
        <v>292</v>
      </c>
      <c r="H32" s="19">
        <v>20673</v>
      </c>
      <c r="I32" s="14">
        <v>5</v>
      </c>
      <c r="J32" s="19">
        <v>36409</v>
      </c>
    </row>
    <row r="33" spans="1:10" x14ac:dyDescent="0.4">
      <c r="A33" s="14" t="s">
        <v>241</v>
      </c>
      <c r="B33" s="14" t="s">
        <v>242</v>
      </c>
      <c r="C33" s="14" t="s">
        <v>243</v>
      </c>
      <c r="D33" s="14" t="s">
        <v>53</v>
      </c>
      <c r="E33" s="14" t="s">
        <v>7</v>
      </c>
      <c r="F33" s="18" t="s">
        <v>244</v>
      </c>
      <c r="G33" s="14" t="s">
        <v>245</v>
      </c>
      <c r="H33" s="19">
        <v>20674</v>
      </c>
      <c r="I33" s="14">
        <v>3</v>
      </c>
      <c r="J33" s="19">
        <v>36360</v>
      </c>
    </row>
    <row r="34" spans="1:10" x14ac:dyDescent="0.4">
      <c r="A34" s="14" t="s">
        <v>199</v>
      </c>
      <c r="B34" s="14" t="s">
        <v>200</v>
      </c>
      <c r="C34" s="14" t="s">
        <v>201</v>
      </c>
      <c r="D34" s="17" t="s">
        <v>107</v>
      </c>
      <c r="E34" s="14" t="s">
        <v>6</v>
      </c>
      <c r="F34" s="18" t="s">
        <v>202</v>
      </c>
      <c r="G34" s="14" t="s">
        <v>203</v>
      </c>
      <c r="H34" s="19">
        <v>29314</v>
      </c>
      <c r="I34" s="14">
        <v>6</v>
      </c>
      <c r="J34" s="19">
        <v>36381</v>
      </c>
    </row>
    <row r="35" spans="1:10" x14ac:dyDescent="0.4">
      <c r="A35" s="14" t="s">
        <v>160</v>
      </c>
      <c r="B35" s="14" t="s">
        <v>161</v>
      </c>
      <c r="C35" s="14" t="s">
        <v>162</v>
      </c>
      <c r="D35" s="14" t="s">
        <v>59</v>
      </c>
      <c r="E35" s="14" t="s">
        <v>6</v>
      </c>
      <c r="F35" s="18" t="s">
        <v>163</v>
      </c>
      <c r="G35" s="14" t="s">
        <v>164</v>
      </c>
      <c r="H35" s="19">
        <v>27465</v>
      </c>
      <c r="I35" s="14">
        <v>4</v>
      </c>
      <c r="J35" s="19">
        <v>36353</v>
      </c>
    </row>
    <row r="36" spans="1:10" x14ac:dyDescent="0.4">
      <c r="A36" s="14" t="s">
        <v>278</v>
      </c>
      <c r="B36" s="14" t="s">
        <v>279</v>
      </c>
      <c r="C36" s="14" t="s">
        <v>280</v>
      </c>
      <c r="D36" s="17" t="s">
        <v>101</v>
      </c>
      <c r="E36" s="14" t="s">
        <v>7</v>
      </c>
      <c r="F36" s="18" t="s">
        <v>281</v>
      </c>
      <c r="G36" s="14" t="s">
        <v>282</v>
      </c>
      <c r="H36" s="19">
        <v>28685</v>
      </c>
      <c r="I36" s="14">
        <v>6</v>
      </c>
      <c r="J36" s="19">
        <v>36409</v>
      </c>
    </row>
    <row r="37" spans="1:10" x14ac:dyDescent="0.4">
      <c r="A37" s="14" t="s">
        <v>339</v>
      </c>
      <c r="B37" s="14" t="s">
        <v>340</v>
      </c>
      <c r="C37" s="14" t="s">
        <v>341</v>
      </c>
      <c r="D37" s="17" t="s">
        <v>71</v>
      </c>
      <c r="E37" s="14" t="s">
        <v>8</v>
      </c>
      <c r="F37" s="18" t="s">
        <v>342</v>
      </c>
      <c r="G37" s="14" t="s">
        <v>343</v>
      </c>
      <c r="H37" s="19">
        <v>27998</v>
      </c>
      <c r="I37" s="14">
        <v>6</v>
      </c>
      <c r="J37" s="19">
        <v>36535</v>
      </c>
    </row>
    <row r="38" spans="1:10" x14ac:dyDescent="0.4">
      <c r="A38" s="14" t="s">
        <v>474</v>
      </c>
      <c r="B38" s="14" t="s">
        <v>475</v>
      </c>
      <c r="C38" s="14" t="s">
        <v>476</v>
      </c>
      <c r="D38" s="17" t="s">
        <v>136</v>
      </c>
      <c r="E38" s="14" t="s">
        <v>401</v>
      </c>
      <c r="F38" s="18" t="s">
        <v>477</v>
      </c>
      <c r="G38" s="14" t="s">
        <v>478</v>
      </c>
      <c r="H38" s="19">
        <v>23806</v>
      </c>
      <c r="I38" s="14">
        <v>5</v>
      </c>
      <c r="J38" s="19">
        <v>36640</v>
      </c>
    </row>
    <row r="39" spans="1:10" x14ac:dyDescent="0.4">
      <c r="A39" s="14" t="s">
        <v>479</v>
      </c>
      <c r="B39" s="14" t="s">
        <v>480</v>
      </c>
      <c r="C39" s="14" t="s">
        <v>481</v>
      </c>
      <c r="D39" s="17" t="s">
        <v>142</v>
      </c>
      <c r="E39" s="14" t="s">
        <v>401</v>
      </c>
      <c r="F39" s="18" t="s">
        <v>482</v>
      </c>
      <c r="G39" s="14" t="s">
        <v>483</v>
      </c>
      <c r="H39" s="19">
        <v>25195</v>
      </c>
      <c r="I39" s="14">
        <v>5</v>
      </c>
      <c r="J39" s="19">
        <v>36640</v>
      </c>
    </row>
    <row r="40" spans="1:10" x14ac:dyDescent="0.4">
      <c r="A40" s="14" t="s">
        <v>80</v>
      </c>
      <c r="B40" s="14" t="s">
        <v>81</v>
      </c>
      <c r="C40" s="14" t="s">
        <v>82</v>
      </c>
      <c r="D40" s="17" t="s">
        <v>83</v>
      </c>
      <c r="E40" s="14" t="s">
        <v>5</v>
      </c>
      <c r="F40" s="18" t="s">
        <v>84</v>
      </c>
      <c r="G40" s="14" t="s">
        <v>85</v>
      </c>
      <c r="H40" s="19">
        <v>20488</v>
      </c>
      <c r="I40" s="14">
        <v>6</v>
      </c>
      <c r="J40" s="19">
        <v>36668</v>
      </c>
    </row>
    <row r="41" spans="1:10" x14ac:dyDescent="0.4">
      <c r="A41" s="14" t="s">
        <v>122</v>
      </c>
      <c r="B41" s="14" t="s">
        <v>123</v>
      </c>
      <c r="C41" s="14" t="s">
        <v>124</v>
      </c>
      <c r="D41" s="17" t="s">
        <v>125</v>
      </c>
      <c r="E41" s="14" t="s">
        <v>5</v>
      </c>
      <c r="F41" s="18" t="s">
        <v>126</v>
      </c>
      <c r="G41" s="14" t="s">
        <v>127</v>
      </c>
      <c r="H41" s="19">
        <v>27979</v>
      </c>
      <c r="I41" s="14">
        <v>5</v>
      </c>
      <c r="J41" s="19">
        <v>36668</v>
      </c>
    </row>
    <row r="42" spans="1:10" x14ac:dyDescent="0.4">
      <c r="A42" s="14" t="s">
        <v>104</v>
      </c>
      <c r="B42" s="14" t="s">
        <v>105</v>
      </c>
      <c r="C42" s="14" t="s">
        <v>106</v>
      </c>
      <c r="D42" s="17" t="s">
        <v>107</v>
      </c>
      <c r="E42" s="14" t="s">
        <v>5</v>
      </c>
      <c r="F42" s="18" t="s">
        <v>108</v>
      </c>
      <c r="G42" s="14" t="s">
        <v>109</v>
      </c>
      <c r="H42" s="19">
        <v>28634</v>
      </c>
      <c r="I42" s="14">
        <v>6</v>
      </c>
      <c r="J42" s="19">
        <v>36668</v>
      </c>
    </row>
    <row r="43" spans="1:10" x14ac:dyDescent="0.4">
      <c r="A43" s="14" t="s">
        <v>237</v>
      </c>
      <c r="B43" s="14" t="s">
        <v>238</v>
      </c>
      <c r="C43" s="14" t="s">
        <v>106</v>
      </c>
      <c r="D43" s="14" t="s">
        <v>47</v>
      </c>
      <c r="E43" s="14" t="s">
        <v>7</v>
      </c>
      <c r="F43" s="18" t="s">
        <v>239</v>
      </c>
      <c r="G43" s="14" t="s">
        <v>240</v>
      </c>
      <c r="H43" s="19">
        <v>19942</v>
      </c>
      <c r="I43" s="14">
        <v>4</v>
      </c>
      <c r="J43" s="19">
        <v>36360</v>
      </c>
    </row>
    <row r="44" spans="1:10" x14ac:dyDescent="0.4">
      <c r="A44" s="14" t="s">
        <v>250</v>
      </c>
      <c r="B44" s="14" t="s">
        <v>251</v>
      </c>
      <c r="C44" s="14" t="s">
        <v>106</v>
      </c>
      <c r="D44" s="14" t="s">
        <v>65</v>
      </c>
      <c r="E44" s="14" t="s">
        <v>7</v>
      </c>
      <c r="F44" s="18" t="s">
        <v>252</v>
      </c>
      <c r="G44" s="14" t="s">
        <v>253</v>
      </c>
      <c r="H44" s="19">
        <v>27507</v>
      </c>
      <c r="I44" s="14">
        <v>4</v>
      </c>
      <c r="J44" s="19">
        <v>36360</v>
      </c>
    </row>
    <row r="45" spans="1:10" x14ac:dyDescent="0.4">
      <c r="A45" s="14" t="s">
        <v>318</v>
      </c>
      <c r="B45" s="14" t="s">
        <v>319</v>
      </c>
      <c r="C45" s="14" t="s">
        <v>106</v>
      </c>
      <c r="D45" s="14" t="s">
        <v>41</v>
      </c>
      <c r="E45" s="14" t="s">
        <v>8</v>
      </c>
      <c r="F45" s="18" t="s">
        <v>320</v>
      </c>
      <c r="G45" s="14" t="s">
        <v>321</v>
      </c>
      <c r="H45" s="19">
        <v>24837</v>
      </c>
      <c r="I45" s="14">
        <v>2</v>
      </c>
      <c r="J45" s="19">
        <v>36472</v>
      </c>
    </row>
    <row r="46" spans="1:10" x14ac:dyDescent="0.4">
      <c r="A46" s="14" t="s">
        <v>385</v>
      </c>
      <c r="B46" s="14" t="s">
        <v>386</v>
      </c>
      <c r="C46" s="14" t="s">
        <v>106</v>
      </c>
      <c r="D46" s="17" t="s">
        <v>131</v>
      </c>
      <c r="E46" s="14" t="s">
        <v>8</v>
      </c>
      <c r="F46" s="18" t="s">
        <v>387</v>
      </c>
      <c r="G46" s="14" t="s">
        <v>388</v>
      </c>
      <c r="H46" s="19">
        <v>22749</v>
      </c>
      <c r="I46" s="14">
        <v>5</v>
      </c>
      <c r="J46" s="19">
        <v>36535</v>
      </c>
    </row>
    <row r="47" spans="1:10" x14ac:dyDescent="0.4">
      <c r="A47" s="14" t="s">
        <v>50</v>
      </c>
      <c r="B47" s="14" t="s">
        <v>51</v>
      </c>
      <c r="C47" s="14" t="s">
        <v>52</v>
      </c>
      <c r="D47" s="14" t="s">
        <v>53</v>
      </c>
      <c r="E47" s="14" t="s">
        <v>5</v>
      </c>
      <c r="F47" s="18" t="s">
        <v>54</v>
      </c>
      <c r="G47" s="14" t="s">
        <v>55</v>
      </c>
      <c r="H47" s="19">
        <v>25420</v>
      </c>
      <c r="I47" s="14">
        <v>3</v>
      </c>
      <c r="J47" s="19">
        <v>36633</v>
      </c>
    </row>
    <row r="48" spans="1:10" x14ac:dyDescent="0.4">
      <c r="A48" s="14" t="s">
        <v>227</v>
      </c>
      <c r="B48" s="14" t="s">
        <v>228</v>
      </c>
      <c r="C48" s="14" t="s">
        <v>229</v>
      </c>
      <c r="D48" s="17" t="s">
        <v>142</v>
      </c>
      <c r="E48" s="14" t="s">
        <v>6</v>
      </c>
      <c r="F48" s="18" t="s">
        <v>230</v>
      </c>
      <c r="G48" s="14" t="s">
        <v>231</v>
      </c>
      <c r="H48" s="19">
        <v>24788</v>
      </c>
      <c r="I48" s="14">
        <v>5</v>
      </c>
      <c r="J48" s="19">
        <v>36381</v>
      </c>
    </row>
    <row r="49" spans="1:10" x14ac:dyDescent="0.4">
      <c r="A49" s="14" t="s">
        <v>218</v>
      </c>
      <c r="B49" s="14" t="s">
        <v>219</v>
      </c>
      <c r="C49" s="14" t="s">
        <v>220</v>
      </c>
      <c r="D49" s="17" t="s">
        <v>131</v>
      </c>
      <c r="E49" s="14" t="s">
        <v>6</v>
      </c>
      <c r="F49" s="18" t="s">
        <v>221</v>
      </c>
      <c r="G49" s="14" t="s">
        <v>222</v>
      </c>
      <c r="H49" s="19">
        <v>21768</v>
      </c>
      <c r="I49" s="14">
        <v>5</v>
      </c>
      <c r="J49" s="19">
        <v>36381</v>
      </c>
    </row>
    <row r="50" spans="1:10" x14ac:dyDescent="0.4">
      <c r="A50" s="14" t="s">
        <v>298</v>
      </c>
      <c r="B50" s="14" t="s">
        <v>299</v>
      </c>
      <c r="C50" s="14" t="s">
        <v>300</v>
      </c>
      <c r="D50" s="17" t="s">
        <v>125</v>
      </c>
      <c r="E50" s="14" t="s">
        <v>7</v>
      </c>
      <c r="F50" s="18" t="s">
        <v>301</v>
      </c>
      <c r="G50" s="14" t="s">
        <v>302</v>
      </c>
      <c r="H50" s="19">
        <v>24613</v>
      </c>
      <c r="I50" s="14">
        <v>5</v>
      </c>
      <c r="J50" s="19">
        <v>36409</v>
      </c>
    </row>
    <row r="51" spans="1:10" x14ac:dyDescent="0.4">
      <c r="A51" s="14" t="s">
        <v>232</v>
      </c>
      <c r="B51" s="14" t="s">
        <v>233</v>
      </c>
      <c r="C51" s="14" t="s">
        <v>234</v>
      </c>
      <c r="D51" s="14" t="s">
        <v>41</v>
      </c>
      <c r="E51" s="14" t="s">
        <v>7</v>
      </c>
      <c r="F51" s="18" t="s">
        <v>235</v>
      </c>
      <c r="G51" s="14" t="s">
        <v>236</v>
      </c>
      <c r="H51" s="19">
        <v>23716</v>
      </c>
      <c r="I51" s="14">
        <v>2</v>
      </c>
      <c r="J51" s="19">
        <v>36339</v>
      </c>
    </row>
    <row r="52" spans="1:10" x14ac:dyDescent="0.4">
      <c r="A52" s="14" t="s">
        <v>86</v>
      </c>
      <c r="B52" s="14" t="s">
        <v>87</v>
      </c>
      <c r="C52" s="14" t="s">
        <v>88</v>
      </c>
      <c r="D52" s="17" t="s">
        <v>89</v>
      </c>
      <c r="E52" s="14" t="s">
        <v>5</v>
      </c>
      <c r="F52" s="18" t="s">
        <v>90</v>
      </c>
      <c r="G52" s="14" t="s">
        <v>91</v>
      </c>
      <c r="H52" s="19">
        <v>22166</v>
      </c>
      <c r="I52" s="14">
        <v>6</v>
      </c>
      <c r="J52" s="19">
        <v>36668</v>
      </c>
    </row>
    <row r="53" spans="1:10" x14ac:dyDescent="0.4">
      <c r="A53" s="14" t="s">
        <v>413</v>
      </c>
      <c r="B53" s="14" t="s">
        <v>414</v>
      </c>
      <c r="C53" s="14" t="s">
        <v>415</v>
      </c>
      <c r="D53" s="14" t="s">
        <v>59</v>
      </c>
      <c r="E53" s="14" t="s">
        <v>401</v>
      </c>
      <c r="F53" s="18" t="s">
        <v>416</v>
      </c>
      <c r="G53" s="14" t="s">
        <v>417</v>
      </c>
      <c r="H53" s="19">
        <v>19975</v>
      </c>
      <c r="I53" s="14">
        <v>4</v>
      </c>
      <c r="J53" s="19">
        <v>36626</v>
      </c>
    </row>
    <row r="54" spans="1:10" x14ac:dyDescent="0.4">
      <c r="A54" s="14" t="s">
        <v>398</v>
      </c>
      <c r="B54" s="14" t="s">
        <v>399</v>
      </c>
      <c r="C54" s="14" t="s">
        <v>400</v>
      </c>
      <c r="D54" s="14" t="s">
        <v>41</v>
      </c>
      <c r="E54" s="14" t="s">
        <v>401</v>
      </c>
      <c r="F54" s="18" t="s">
        <v>402</v>
      </c>
      <c r="G54" s="14" t="s">
        <v>403</v>
      </c>
      <c r="H54" s="19">
        <v>19759</v>
      </c>
      <c r="I54" s="14">
        <v>2</v>
      </c>
      <c r="J54" s="19">
        <v>36584</v>
      </c>
    </row>
    <row r="55" spans="1:10" x14ac:dyDescent="0.4">
      <c r="A55" s="14" t="s">
        <v>428</v>
      </c>
      <c r="B55" s="14" t="s">
        <v>429</v>
      </c>
      <c r="C55" s="14" t="s">
        <v>400</v>
      </c>
      <c r="D55" s="17" t="s">
        <v>77</v>
      </c>
      <c r="E55" s="14" t="s">
        <v>401</v>
      </c>
      <c r="F55" s="18" t="s">
        <v>430</v>
      </c>
      <c r="G55" s="14" t="s">
        <v>431</v>
      </c>
      <c r="H55" s="19">
        <v>28626</v>
      </c>
      <c r="I55" s="14">
        <v>6</v>
      </c>
      <c r="J55" s="19">
        <v>36640</v>
      </c>
    </row>
    <row r="56" spans="1:10" x14ac:dyDescent="0.4">
      <c r="A56" s="14" t="s">
        <v>376</v>
      </c>
      <c r="B56" s="14" t="s">
        <v>377</v>
      </c>
      <c r="C56" s="14" t="s">
        <v>378</v>
      </c>
      <c r="D56" s="17" t="s">
        <v>119</v>
      </c>
      <c r="E56" s="14" t="s">
        <v>8</v>
      </c>
      <c r="F56" s="18" t="s">
        <v>379</v>
      </c>
      <c r="G56" s="14" t="s">
        <v>380</v>
      </c>
      <c r="H56" s="19">
        <v>24273</v>
      </c>
      <c r="I56" s="14">
        <v>5</v>
      </c>
      <c r="J56" s="19">
        <v>36535</v>
      </c>
    </row>
    <row r="57" spans="1:10" x14ac:dyDescent="0.4">
      <c r="A57" s="14" t="s">
        <v>372</v>
      </c>
      <c r="B57" s="14" t="s">
        <v>238</v>
      </c>
      <c r="C57" s="14" t="s">
        <v>373</v>
      </c>
      <c r="D57" s="17" t="s">
        <v>113</v>
      </c>
      <c r="E57" s="14" t="s">
        <v>8</v>
      </c>
      <c r="F57" s="18" t="s">
        <v>374</v>
      </c>
      <c r="G57" s="14" t="s">
        <v>375</v>
      </c>
      <c r="H57" s="19">
        <v>27915</v>
      </c>
      <c r="I57" s="14">
        <v>5</v>
      </c>
      <c r="J57" s="19">
        <v>36535</v>
      </c>
    </row>
    <row r="58" spans="1:10" x14ac:dyDescent="0.4">
      <c r="A58" s="14" t="s">
        <v>344</v>
      </c>
      <c r="B58" s="14" t="s">
        <v>345</v>
      </c>
      <c r="C58" s="14" t="s">
        <v>346</v>
      </c>
      <c r="D58" s="17" t="s">
        <v>77</v>
      </c>
      <c r="E58" s="14" t="s">
        <v>8</v>
      </c>
      <c r="F58" s="18" t="s">
        <v>347</v>
      </c>
      <c r="G58" s="14" t="s">
        <v>348</v>
      </c>
      <c r="H58" s="19">
        <v>21062</v>
      </c>
      <c r="I58" s="14">
        <v>6</v>
      </c>
      <c r="J58" s="19">
        <v>36535</v>
      </c>
    </row>
    <row r="59" spans="1:10" x14ac:dyDescent="0.4">
      <c r="A59" s="14" t="s">
        <v>110</v>
      </c>
      <c r="B59" s="14" t="s">
        <v>111</v>
      </c>
      <c r="C59" s="14" t="s">
        <v>112</v>
      </c>
      <c r="D59" s="17" t="s">
        <v>113</v>
      </c>
      <c r="E59" s="14" t="s">
        <v>5</v>
      </c>
      <c r="F59" s="18" t="s">
        <v>114</v>
      </c>
      <c r="G59" s="14" t="s">
        <v>115</v>
      </c>
      <c r="H59" s="19">
        <v>26515</v>
      </c>
      <c r="I59" s="14">
        <v>5</v>
      </c>
      <c r="J59" s="19">
        <v>36668</v>
      </c>
    </row>
    <row r="60" spans="1:10" x14ac:dyDescent="0.4">
      <c r="A60" s="14" t="s">
        <v>56</v>
      </c>
      <c r="B60" s="14" t="s">
        <v>57</v>
      </c>
      <c r="C60" s="14" t="s">
        <v>58</v>
      </c>
      <c r="D60" s="14" t="s">
        <v>59</v>
      </c>
      <c r="E60" s="14" t="s">
        <v>5</v>
      </c>
      <c r="F60" s="18" t="s">
        <v>60</v>
      </c>
      <c r="G60" s="14" t="s">
        <v>61</v>
      </c>
      <c r="H60" s="19">
        <v>26636</v>
      </c>
      <c r="I60" s="14">
        <v>4</v>
      </c>
      <c r="J60" s="19">
        <v>36633</v>
      </c>
    </row>
    <row r="61" spans="1:10" x14ac:dyDescent="0.4">
      <c r="A61" s="14" t="s">
        <v>446</v>
      </c>
      <c r="B61" s="14" t="s">
        <v>447</v>
      </c>
      <c r="C61" s="14" t="s">
        <v>448</v>
      </c>
      <c r="D61" s="17" t="s">
        <v>101</v>
      </c>
      <c r="E61" s="14" t="s">
        <v>401</v>
      </c>
      <c r="F61" s="18" t="s">
        <v>449</v>
      </c>
      <c r="G61" s="14" t="s">
        <v>450</v>
      </c>
      <c r="H61" s="19">
        <v>21707</v>
      </c>
      <c r="I61" s="14">
        <v>6</v>
      </c>
      <c r="J61" s="19">
        <v>36640</v>
      </c>
    </row>
    <row r="62" spans="1:10" x14ac:dyDescent="0.4">
      <c r="A62" s="14" t="s">
        <v>367</v>
      </c>
      <c r="B62" s="14" t="s">
        <v>368</v>
      </c>
      <c r="C62" s="14" t="s">
        <v>369</v>
      </c>
      <c r="D62" s="17" t="s">
        <v>107</v>
      </c>
      <c r="E62" s="14" t="s">
        <v>8</v>
      </c>
      <c r="F62" s="18" t="s">
        <v>370</v>
      </c>
      <c r="G62" s="14" t="s">
        <v>371</v>
      </c>
      <c r="H62" s="19">
        <v>21630</v>
      </c>
      <c r="I62" s="14">
        <v>6</v>
      </c>
      <c r="J62" s="19">
        <v>36535</v>
      </c>
    </row>
    <row r="63" spans="1:10" x14ac:dyDescent="0.4">
      <c r="A63" s="14" t="s">
        <v>179</v>
      </c>
      <c r="B63" s="14" t="s">
        <v>180</v>
      </c>
      <c r="C63" s="14" t="s">
        <v>181</v>
      </c>
      <c r="D63" s="17" t="s">
        <v>83</v>
      </c>
      <c r="E63" s="14" t="s">
        <v>6</v>
      </c>
      <c r="F63" s="18" t="s">
        <v>182</v>
      </c>
      <c r="G63" s="14" t="s">
        <v>183</v>
      </c>
      <c r="H63" s="19">
        <v>19310</v>
      </c>
      <c r="I63" s="14">
        <v>6</v>
      </c>
      <c r="J63" s="19">
        <v>36381</v>
      </c>
    </row>
    <row r="64" spans="1:10" x14ac:dyDescent="0.4">
      <c r="A64" s="14" t="s">
        <v>259</v>
      </c>
      <c r="B64" s="14" t="s">
        <v>260</v>
      </c>
      <c r="C64" s="14" t="s">
        <v>261</v>
      </c>
      <c r="D64" s="17" t="s">
        <v>77</v>
      </c>
      <c r="E64" s="14" t="s">
        <v>7</v>
      </c>
      <c r="F64" s="18" t="s">
        <v>262</v>
      </c>
      <c r="G64" s="14" t="s">
        <v>263</v>
      </c>
      <c r="H64" s="19">
        <v>28850</v>
      </c>
      <c r="I64" s="14">
        <v>6</v>
      </c>
      <c r="J64" s="19">
        <v>36409</v>
      </c>
    </row>
    <row r="65" spans="1:10" x14ac:dyDescent="0.4">
      <c r="A65" s="14" t="s">
        <v>92</v>
      </c>
      <c r="B65" s="14" t="s">
        <v>93</v>
      </c>
      <c r="C65" s="14" t="s">
        <v>94</v>
      </c>
      <c r="D65" s="17" t="s">
        <v>95</v>
      </c>
      <c r="E65" s="14" t="s">
        <v>5</v>
      </c>
      <c r="F65" s="18" t="s">
        <v>96</v>
      </c>
      <c r="G65" s="14" t="s">
        <v>97</v>
      </c>
      <c r="H65" s="19">
        <v>25053</v>
      </c>
      <c r="I65" s="14">
        <v>6</v>
      </c>
      <c r="J65" s="19">
        <v>36668</v>
      </c>
    </row>
    <row r="66" spans="1:10" x14ac:dyDescent="0.4">
      <c r="A66" s="14" t="s">
        <v>465</v>
      </c>
      <c r="B66" s="14" t="s">
        <v>63</v>
      </c>
      <c r="C66" s="14" t="s">
        <v>466</v>
      </c>
      <c r="D66" s="17" t="s">
        <v>125</v>
      </c>
      <c r="E66" s="14" t="s">
        <v>401</v>
      </c>
      <c r="F66" s="18" t="s">
        <v>467</v>
      </c>
      <c r="G66" s="14" t="s">
        <v>468</v>
      </c>
      <c r="H66" s="19">
        <v>22822</v>
      </c>
      <c r="I66" s="14">
        <v>5</v>
      </c>
      <c r="J66" s="19">
        <v>36640</v>
      </c>
    </row>
    <row r="67" spans="1:10" x14ac:dyDescent="0.4">
      <c r="A67" s="14" t="s">
        <v>389</v>
      </c>
      <c r="B67" s="14" t="s">
        <v>63</v>
      </c>
      <c r="C67" s="14" t="s">
        <v>390</v>
      </c>
      <c r="D67" s="17" t="s">
        <v>136</v>
      </c>
      <c r="E67" s="14" t="s">
        <v>8</v>
      </c>
      <c r="F67" s="18" t="s">
        <v>391</v>
      </c>
      <c r="G67" s="14" t="s">
        <v>392</v>
      </c>
      <c r="H67" s="19">
        <v>24644</v>
      </c>
      <c r="I67" s="14">
        <v>5</v>
      </c>
      <c r="J67" s="19">
        <v>36535</v>
      </c>
    </row>
    <row r="68" spans="1:10" x14ac:dyDescent="0.4">
      <c r="A68" s="14" t="s">
        <v>308</v>
      </c>
      <c r="B68" s="14" t="s">
        <v>309</v>
      </c>
      <c r="C68" s="14" t="s">
        <v>310</v>
      </c>
      <c r="D68" s="17" t="s">
        <v>136</v>
      </c>
      <c r="E68" s="14" t="s">
        <v>7</v>
      </c>
      <c r="F68" s="18" t="s">
        <v>311</v>
      </c>
      <c r="G68" s="14" t="s">
        <v>312</v>
      </c>
      <c r="H68" s="19">
        <v>23948</v>
      </c>
      <c r="I68" s="14">
        <v>5</v>
      </c>
      <c r="J68" s="19">
        <v>36409</v>
      </c>
    </row>
    <row r="69" spans="1:10" x14ac:dyDescent="0.4">
      <c r="A69" s="14" t="s">
        <v>358</v>
      </c>
      <c r="B69" s="14" t="s">
        <v>359</v>
      </c>
      <c r="C69" s="14" t="s">
        <v>310</v>
      </c>
      <c r="D69" s="17" t="s">
        <v>95</v>
      </c>
      <c r="E69" s="14" t="s">
        <v>8</v>
      </c>
      <c r="F69" s="18" t="s">
        <v>360</v>
      </c>
      <c r="G69" s="14" t="s">
        <v>361</v>
      </c>
      <c r="H69" s="19">
        <v>21756</v>
      </c>
      <c r="I69" s="14">
        <v>6</v>
      </c>
      <c r="J69" s="19">
        <v>36535</v>
      </c>
    </row>
    <row r="70" spans="1:10" x14ac:dyDescent="0.4">
      <c r="A70" s="14" t="s">
        <v>165</v>
      </c>
      <c r="B70" s="14" t="s">
        <v>39</v>
      </c>
      <c r="C70" s="14" t="s">
        <v>166</v>
      </c>
      <c r="D70" s="14" t="s">
        <v>65</v>
      </c>
      <c r="E70" s="14" t="s">
        <v>6</v>
      </c>
      <c r="F70" s="18" t="s">
        <v>167</v>
      </c>
      <c r="G70" s="14" t="s">
        <v>168</v>
      </c>
      <c r="H70" s="19">
        <v>24565</v>
      </c>
      <c r="I70" s="14">
        <v>4</v>
      </c>
      <c r="J70" s="19">
        <v>36353</v>
      </c>
    </row>
    <row r="71" spans="1:10" x14ac:dyDescent="0.4">
      <c r="A71" s="14" t="s">
        <v>393</v>
      </c>
      <c r="B71" s="14" t="s">
        <v>394</v>
      </c>
      <c r="C71" s="14" t="s">
        <v>395</v>
      </c>
      <c r="D71" s="17" t="s">
        <v>142</v>
      </c>
      <c r="E71" s="14" t="s">
        <v>8</v>
      </c>
      <c r="F71" s="18" t="s">
        <v>396</v>
      </c>
      <c r="G71" s="14" t="s">
        <v>397</v>
      </c>
      <c r="H71" s="19">
        <v>25203</v>
      </c>
      <c r="I71" s="14">
        <v>5</v>
      </c>
      <c r="J71" s="19">
        <v>36535</v>
      </c>
    </row>
    <row r="72" spans="1:10" x14ac:dyDescent="0.4">
      <c r="A72" s="14" t="s">
        <v>169</v>
      </c>
      <c r="B72" s="14" t="s">
        <v>170</v>
      </c>
      <c r="C72" s="14" t="s">
        <v>171</v>
      </c>
      <c r="D72" s="17" t="s">
        <v>71</v>
      </c>
      <c r="E72" s="14" t="s">
        <v>6</v>
      </c>
      <c r="F72" s="18" t="s">
        <v>172</v>
      </c>
      <c r="G72" s="14" t="s">
        <v>173</v>
      </c>
      <c r="H72" s="19">
        <v>21769</v>
      </c>
      <c r="I72" s="14">
        <v>6</v>
      </c>
      <c r="J72" s="19">
        <v>36381</v>
      </c>
    </row>
    <row r="73" spans="1:10" x14ac:dyDescent="0.4">
      <c r="A73" s="14" t="s">
        <v>150</v>
      </c>
      <c r="B73" s="14" t="s">
        <v>151</v>
      </c>
      <c r="C73" s="14" t="s">
        <v>152</v>
      </c>
      <c r="D73" s="14" t="s">
        <v>47</v>
      </c>
      <c r="E73" s="14" t="s">
        <v>6</v>
      </c>
      <c r="F73" s="18" t="s">
        <v>153</v>
      </c>
      <c r="G73" s="14" t="s">
        <v>154</v>
      </c>
      <c r="H73" s="19">
        <v>28561</v>
      </c>
      <c r="I73" s="14">
        <v>4</v>
      </c>
      <c r="J73" s="19">
        <v>36353</v>
      </c>
    </row>
    <row r="74" spans="1:10" x14ac:dyDescent="0.4">
      <c r="A74" s="14" t="s">
        <v>404</v>
      </c>
      <c r="B74" s="14" t="s">
        <v>382</v>
      </c>
      <c r="C74" s="14" t="s">
        <v>405</v>
      </c>
      <c r="D74" s="14" t="s">
        <v>47</v>
      </c>
      <c r="E74" s="14" t="s">
        <v>401</v>
      </c>
      <c r="F74" s="18" t="s">
        <v>406</v>
      </c>
      <c r="G74" s="14" t="s">
        <v>407</v>
      </c>
      <c r="H74" s="19">
        <v>20673</v>
      </c>
      <c r="I74" s="14">
        <v>4</v>
      </c>
      <c r="J74" s="19">
        <v>36626</v>
      </c>
    </row>
    <row r="75" spans="1:10" x14ac:dyDescent="0.4">
      <c r="A75" s="14" t="s">
        <v>184</v>
      </c>
      <c r="B75" s="14" t="s">
        <v>185</v>
      </c>
      <c r="C75" s="14" t="s">
        <v>186</v>
      </c>
      <c r="D75" s="17" t="s">
        <v>89</v>
      </c>
      <c r="E75" s="14" t="s">
        <v>6</v>
      </c>
      <c r="F75" s="18" t="s">
        <v>187</v>
      </c>
      <c r="G75" s="14" t="s">
        <v>188</v>
      </c>
      <c r="H75" s="19">
        <v>27886</v>
      </c>
      <c r="I75" s="14">
        <v>6</v>
      </c>
      <c r="J75" s="19">
        <v>36381</v>
      </c>
    </row>
    <row r="76" spans="1:10" x14ac:dyDescent="0.4">
      <c r="A76" s="14" t="s">
        <v>139</v>
      </c>
      <c r="B76" s="14" t="s">
        <v>140</v>
      </c>
      <c r="C76" s="14" t="s">
        <v>141</v>
      </c>
      <c r="D76" s="17" t="s">
        <v>142</v>
      </c>
      <c r="E76" s="14" t="s">
        <v>5</v>
      </c>
      <c r="F76" s="18" t="s">
        <v>143</v>
      </c>
      <c r="G76" s="14" t="s">
        <v>144</v>
      </c>
      <c r="H76" s="19">
        <v>26519</v>
      </c>
      <c r="I76" s="14">
        <v>5</v>
      </c>
      <c r="J76" s="19">
        <v>36668</v>
      </c>
    </row>
    <row r="77" spans="1:10" x14ac:dyDescent="0.4">
      <c r="A77" s="14" t="s">
        <v>451</v>
      </c>
      <c r="B77" s="14" t="s">
        <v>382</v>
      </c>
      <c r="C77" s="14" t="s">
        <v>452</v>
      </c>
      <c r="D77" s="17" t="s">
        <v>107</v>
      </c>
      <c r="E77" s="14" t="s">
        <v>401</v>
      </c>
      <c r="F77" s="18" t="s">
        <v>453</v>
      </c>
      <c r="G77" s="14" t="s">
        <v>454</v>
      </c>
      <c r="H77" s="19">
        <v>29377</v>
      </c>
      <c r="I77" s="14">
        <v>6</v>
      </c>
      <c r="J77" s="19">
        <v>36640</v>
      </c>
    </row>
    <row r="78" spans="1:10" x14ac:dyDescent="0.4">
      <c r="A78" s="14" t="s">
        <v>38</v>
      </c>
      <c r="B78" s="14" t="s">
        <v>39</v>
      </c>
      <c r="C78" s="14" t="s">
        <v>40</v>
      </c>
      <c r="D78" s="14" t="s">
        <v>41</v>
      </c>
      <c r="E78" s="14" t="s">
        <v>5</v>
      </c>
      <c r="F78" s="18" t="s">
        <v>42</v>
      </c>
      <c r="G78" s="14" t="s">
        <v>43</v>
      </c>
      <c r="H78" s="19">
        <v>20812</v>
      </c>
      <c r="I78" s="14">
        <v>2</v>
      </c>
      <c r="J78" s="19">
        <v>36619</v>
      </c>
    </row>
    <row r="79" spans="1:10" x14ac:dyDescent="0.4">
      <c r="A79" s="14" t="s">
        <v>155</v>
      </c>
      <c r="B79" s="14" t="s">
        <v>156</v>
      </c>
      <c r="C79" s="14" t="s">
        <v>157</v>
      </c>
      <c r="D79" s="14" t="s">
        <v>53</v>
      </c>
      <c r="E79" s="14" t="s">
        <v>6</v>
      </c>
      <c r="F79" s="18" t="s">
        <v>158</v>
      </c>
      <c r="G79" s="14" t="s">
        <v>159</v>
      </c>
      <c r="H79" s="19">
        <v>27853</v>
      </c>
      <c r="I79" s="14">
        <v>3</v>
      </c>
      <c r="J79" s="19">
        <v>36353</v>
      </c>
    </row>
    <row r="80" spans="1:10" x14ac:dyDescent="0.4">
      <c r="A80" s="14" t="s">
        <v>74</v>
      </c>
      <c r="B80" s="14" t="s">
        <v>75</v>
      </c>
      <c r="C80" s="14" t="s">
        <v>76</v>
      </c>
      <c r="D80" s="17" t="s">
        <v>77</v>
      </c>
      <c r="E80" s="14" t="s">
        <v>5</v>
      </c>
      <c r="F80" s="18" t="s">
        <v>78</v>
      </c>
      <c r="G80" s="14" t="s">
        <v>79</v>
      </c>
      <c r="H80" s="19">
        <v>30138</v>
      </c>
      <c r="I80" s="14">
        <v>6</v>
      </c>
      <c r="J80" s="19">
        <v>36668</v>
      </c>
    </row>
    <row r="81" spans="1:10" x14ac:dyDescent="0.4">
      <c r="A81" s="14" t="s">
        <v>269</v>
      </c>
      <c r="B81" s="14" t="s">
        <v>270</v>
      </c>
      <c r="C81" s="14" t="s">
        <v>271</v>
      </c>
      <c r="D81" s="17" t="s">
        <v>89</v>
      </c>
      <c r="E81" s="14" t="s">
        <v>7</v>
      </c>
      <c r="F81" s="18" t="s">
        <v>272</v>
      </c>
      <c r="G81" s="14" t="s">
        <v>273</v>
      </c>
      <c r="H81" s="19">
        <v>20913</v>
      </c>
      <c r="I81" s="14">
        <v>6</v>
      </c>
      <c r="J81" s="19">
        <v>36409</v>
      </c>
    </row>
    <row r="82" spans="1:10" x14ac:dyDescent="0.4">
      <c r="A82" s="14" t="s">
        <v>62</v>
      </c>
      <c r="B82" s="14" t="s">
        <v>63</v>
      </c>
      <c r="C82" s="14" t="s">
        <v>64</v>
      </c>
      <c r="D82" s="14" t="s">
        <v>65</v>
      </c>
      <c r="E82" s="14" t="s">
        <v>5</v>
      </c>
      <c r="F82" s="18" t="s">
        <v>66</v>
      </c>
      <c r="G82" s="14" t="s">
        <v>67</v>
      </c>
      <c r="H82" s="19">
        <v>21675</v>
      </c>
      <c r="I82" s="14">
        <v>4</v>
      </c>
      <c r="J82" s="19">
        <v>36633</v>
      </c>
    </row>
    <row r="83" spans="1:10" x14ac:dyDescent="0.4">
      <c r="A83" s="14" t="s">
        <v>134</v>
      </c>
      <c r="B83" s="14" t="s">
        <v>135</v>
      </c>
      <c r="C83" s="14" t="s">
        <v>64</v>
      </c>
      <c r="D83" s="17" t="s">
        <v>136</v>
      </c>
      <c r="E83" s="14" t="s">
        <v>5</v>
      </c>
      <c r="F83" s="18" t="s">
        <v>137</v>
      </c>
      <c r="G83" s="14" t="s">
        <v>138</v>
      </c>
      <c r="H83" s="19">
        <v>26880</v>
      </c>
      <c r="I83" s="14">
        <v>5</v>
      </c>
      <c r="J83" s="19">
        <v>36668</v>
      </c>
    </row>
    <row r="84" spans="1:10" x14ac:dyDescent="0.4">
      <c r="A84" s="14" t="s">
        <v>274</v>
      </c>
      <c r="B84" s="14" t="s">
        <v>275</v>
      </c>
      <c r="C84" s="14" t="s">
        <v>64</v>
      </c>
      <c r="D84" s="17" t="s">
        <v>95</v>
      </c>
      <c r="E84" s="14" t="s">
        <v>7</v>
      </c>
      <c r="F84" s="18" t="s">
        <v>276</v>
      </c>
      <c r="G84" s="14" t="s">
        <v>277</v>
      </c>
      <c r="H84" s="19">
        <v>24718</v>
      </c>
      <c r="I84" s="14">
        <v>6</v>
      </c>
      <c r="J84" s="19">
        <v>36409</v>
      </c>
    </row>
    <row r="85" spans="1:10" x14ac:dyDescent="0.4">
      <c r="A85" s="14" t="s">
        <v>381</v>
      </c>
      <c r="B85" s="14" t="s">
        <v>382</v>
      </c>
      <c r="C85" s="14" t="s">
        <v>64</v>
      </c>
      <c r="D85" s="17" t="s">
        <v>125</v>
      </c>
      <c r="E85" s="14" t="s">
        <v>8</v>
      </c>
      <c r="F85" s="18" t="s">
        <v>383</v>
      </c>
      <c r="G85" s="14" t="s">
        <v>384</v>
      </c>
      <c r="H85" s="19">
        <v>24088</v>
      </c>
      <c r="I85" s="14">
        <v>5</v>
      </c>
      <c r="J85" s="19">
        <v>36535</v>
      </c>
    </row>
    <row r="86" spans="1:10" x14ac:dyDescent="0.4">
      <c r="A86" s="14" t="s">
        <v>469</v>
      </c>
      <c r="B86" s="14" t="s">
        <v>470</v>
      </c>
      <c r="C86" s="14" t="s">
        <v>471</v>
      </c>
      <c r="D86" s="17" t="s">
        <v>131</v>
      </c>
      <c r="E86" s="14" t="s">
        <v>401</v>
      </c>
      <c r="F86" s="18" t="s">
        <v>472</v>
      </c>
      <c r="G86" s="14" t="s">
        <v>473</v>
      </c>
      <c r="H86" s="19">
        <v>22640</v>
      </c>
      <c r="I86" s="14">
        <v>5</v>
      </c>
      <c r="J86" s="19">
        <v>36640</v>
      </c>
    </row>
    <row r="87" spans="1:10" x14ac:dyDescent="0.4">
      <c r="A87" s="14" t="s">
        <v>116</v>
      </c>
      <c r="B87" s="14" t="s">
        <v>117</v>
      </c>
      <c r="C87" s="14" t="s">
        <v>118</v>
      </c>
      <c r="D87" s="17" t="s">
        <v>119</v>
      </c>
      <c r="E87" s="14" t="s">
        <v>5</v>
      </c>
      <c r="F87" s="18" t="s">
        <v>120</v>
      </c>
      <c r="G87" s="14" t="s">
        <v>121</v>
      </c>
      <c r="H87" s="19">
        <v>29208</v>
      </c>
      <c r="I87" s="14">
        <v>5</v>
      </c>
      <c r="J87" s="19">
        <v>36668</v>
      </c>
    </row>
    <row r="88" spans="1:10" x14ac:dyDescent="0.4">
      <c r="A88" s="14" t="s">
        <v>98</v>
      </c>
      <c r="B88" s="14" t="s">
        <v>99</v>
      </c>
      <c r="C88" s="14" t="s">
        <v>100</v>
      </c>
      <c r="D88" s="17" t="s">
        <v>101</v>
      </c>
      <c r="E88" s="14" t="s">
        <v>5</v>
      </c>
      <c r="F88" s="18" t="s">
        <v>102</v>
      </c>
      <c r="G88" s="14" t="s">
        <v>103</v>
      </c>
      <c r="H88" s="19">
        <v>24058</v>
      </c>
      <c r="I88" s="14">
        <v>6</v>
      </c>
      <c r="J88" s="19">
        <v>36668</v>
      </c>
    </row>
    <row r="89" spans="1:10" x14ac:dyDescent="0.4">
      <c r="A89" s="14" t="s">
        <v>418</v>
      </c>
      <c r="B89" s="14" t="s">
        <v>419</v>
      </c>
      <c r="C89" s="14" t="s">
        <v>420</v>
      </c>
      <c r="D89" s="14" t="s">
        <v>65</v>
      </c>
      <c r="E89" s="14" t="s">
        <v>401</v>
      </c>
      <c r="F89" s="18" t="s">
        <v>421</v>
      </c>
      <c r="G89" s="14" t="s">
        <v>422</v>
      </c>
      <c r="H89" s="19">
        <v>28100</v>
      </c>
      <c r="I89" s="14">
        <v>4</v>
      </c>
      <c r="J89" s="19">
        <v>36626</v>
      </c>
    </row>
    <row r="90" spans="1:10" x14ac:dyDescent="0.4">
      <c r="A90" s="14" t="s">
        <v>362</v>
      </c>
      <c r="B90" s="14" t="s">
        <v>363</v>
      </c>
      <c r="C90" s="14" t="s">
        <v>364</v>
      </c>
      <c r="D90" s="17" t="s">
        <v>101</v>
      </c>
      <c r="E90" s="14" t="s">
        <v>8</v>
      </c>
      <c r="F90" s="18" t="s">
        <v>365</v>
      </c>
      <c r="G90" s="14" t="s">
        <v>366</v>
      </c>
      <c r="H90" s="19">
        <v>28549</v>
      </c>
      <c r="I90" s="14">
        <v>6</v>
      </c>
      <c r="J90" s="19">
        <v>36535</v>
      </c>
    </row>
    <row r="91" spans="1:10" x14ac:dyDescent="0.4">
      <c r="A91" s="14" t="s">
        <v>313</v>
      </c>
      <c r="B91" s="14" t="s">
        <v>314</v>
      </c>
      <c r="C91" s="14" t="s">
        <v>315</v>
      </c>
      <c r="D91" s="17" t="s">
        <v>142</v>
      </c>
      <c r="E91" s="14" t="s">
        <v>7</v>
      </c>
      <c r="F91" s="18" t="s">
        <v>316</v>
      </c>
      <c r="G91" s="14" t="s">
        <v>317</v>
      </c>
      <c r="H91" s="19">
        <v>28064</v>
      </c>
      <c r="I91" s="14">
        <v>5</v>
      </c>
      <c r="J91" s="19">
        <v>36409</v>
      </c>
    </row>
    <row r="92" spans="1:10" x14ac:dyDescent="0.4">
      <c r="A92" s="14" t="s">
        <v>335</v>
      </c>
      <c r="B92" s="14" t="s">
        <v>336</v>
      </c>
      <c r="C92" s="14" t="s">
        <v>315</v>
      </c>
      <c r="D92" s="14" t="s">
        <v>65</v>
      </c>
      <c r="E92" s="14" t="s">
        <v>8</v>
      </c>
      <c r="F92" s="18" t="s">
        <v>337</v>
      </c>
      <c r="G92" s="14" t="s">
        <v>338</v>
      </c>
      <c r="H92" s="19">
        <v>28603</v>
      </c>
      <c r="I92" s="14">
        <v>4</v>
      </c>
      <c r="J92" s="19">
        <v>36493</v>
      </c>
    </row>
    <row r="93" spans="1:10" x14ac:dyDescent="0.4">
      <c r="A93" s="14" t="s">
        <v>322</v>
      </c>
      <c r="B93" s="14" t="s">
        <v>175</v>
      </c>
      <c r="C93" s="14" t="s">
        <v>323</v>
      </c>
      <c r="D93" s="14" t="s">
        <v>47</v>
      </c>
      <c r="E93" s="14" t="s">
        <v>8</v>
      </c>
      <c r="F93" s="18" t="s">
        <v>324</v>
      </c>
      <c r="G93" s="14" t="s">
        <v>325</v>
      </c>
      <c r="H93" s="19">
        <v>24615</v>
      </c>
      <c r="I93" s="14">
        <v>4</v>
      </c>
      <c r="J93" s="19">
        <v>36493</v>
      </c>
    </row>
  </sheetData>
  <sortState xmlns:xlrd2="http://schemas.microsoft.com/office/spreadsheetml/2017/richdata2" ref="A4:J93">
    <sortCondition ref="C4:C93"/>
  </sortState>
  <hyperlinks>
    <hyperlink ref="F78" r:id="rId1" xr:uid="{00000000-0004-0000-0200-000000000000}"/>
    <hyperlink ref="F5:F8" r:id="rId2" display="preynolds@alpheiusge.com.nz" xr:uid="{00000000-0004-0000-0200-000001000000}"/>
    <hyperlink ref="F13" r:id="rId3" xr:uid="{00000000-0004-0000-0200-000002000000}"/>
    <hyperlink ref="F60" r:id="rId4" xr:uid="{00000000-0004-0000-0200-000003000000}"/>
    <hyperlink ref="F82" r:id="rId5" xr:uid="{00000000-0004-0000-0200-000004000000}"/>
    <hyperlink ref="F9:F15" r:id="rId6" display="preynolds@alpheiusge.com.nz" xr:uid="{00000000-0004-0000-0200-000005000000}"/>
    <hyperlink ref="F16:F21" r:id="rId7" display="preynolds@alpheiusge.com.nz" xr:uid="{00000000-0004-0000-0200-000006000000}"/>
    <hyperlink ref="F80" r:id="rId8" xr:uid="{00000000-0004-0000-0200-000007000000}"/>
    <hyperlink ref="F52" r:id="rId9" xr:uid="{00000000-0004-0000-0200-000008000000}"/>
    <hyperlink ref="F65" r:id="rId10" xr:uid="{00000000-0004-0000-0200-000009000000}"/>
    <hyperlink ref="F88" r:id="rId11" xr:uid="{00000000-0004-0000-0200-00000A000000}"/>
    <hyperlink ref="F42" r:id="rId12" xr:uid="{00000000-0004-0000-0200-00000B000000}"/>
    <hyperlink ref="F59" r:id="rId13" xr:uid="{00000000-0004-0000-0200-00000C000000}"/>
    <hyperlink ref="F87" r:id="rId14" xr:uid="{00000000-0004-0000-0200-00000D000000}"/>
    <hyperlink ref="F41" r:id="rId15" xr:uid="{00000000-0004-0000-0200-00000E000000}"/>
    <hyperlink ref="F8" r:id="rId16" xr:uid="{00000000-0004-0000-0200-00000F000000}"/>
    <hyperlink ref="F83" r:id="rId17" xr:uid="{00000000-0004-0000-0200-000010000000}"/>
    <hyperlink ref="F76" r:id="rId18" xr:uid="{00000000-0004-0000-0200-000011000000}"/>
    <hyperlink ref="F18" r:id="rId19" xr:uid="{00000000-0004-0000-0200-000012000000}"/>
    <hyperlink ref="F73" r:id="rId20" xr:uid="{00000000-0004-0000-0200-000013000000}"/>
    <hyperlink ref="F79" r:id="rId21" xr:uid="{00000000-0004-0000-0200-000014000000}"/>
    <hyperlink ref="F35" r:id="rId22" xr:uid="{00000000-0004-0000-0200-000015000000}"/>
    <hyperlink ref="F70" r:id="rId23" xr:uid="{00000000-0004-0000-0200-000016000000}"/>
    <hyperlink ref="F72" r:id="rId24" xr:uid="{00000000-0004-0000-0200-000017000000}"/>
    <hyperlink ref="F25" r:id="rId25" xr:uid="{00000000-0004-0000-0200-000018000000}"/>
    <hyperlink ref="F63" r:id="rId26" xr:uid="{00000000-0004-0000-0200-000019000000}"/>
    <hyperlink ref="F75" r:id="rId27" xr:uid="{00000000-0004-0000-0200-00001A000000}"/>
    <hyperlink ref="F23" r:id="rId28" xr:uid="{00000000-0004-0000-0200-00001B000000}"/>
    <hyperlink ref="F20" r:id="rId29" xr:uid="{00000000-0004-0000-0200-00001C000000}"/>
    <hyperlink ref="F34" r:id="rId30" xr:uid="{00000000-0004-0000-0200-00001D000000}"/>
    <hyperlink ref="F19" r:id="rId31" xr:uid="{00000000-0004-0000-0200-00001E000000}"/>
    <hyperlink ref="F29" r:id="rId32" xr:uid="{00000000-0004-0000-0200-00001F000000}"/>
    <hyperlink ref="F11" r:id="rId33" xr:uid="{00000000-0004-0000-0200-000020000000}"/>
    <hyperlink ref="F49" r:id="rId34" xr:uid="{00000000-0004-0000-0200-000021000000}"/>
    <hyperlink ref="F12" r:id="rId35" xr:uid="{00000000-0004-0000-0200-000022000000}"/>
    <hyperlink ref="F48" r:id="rId36" xr:uid="{00000000-0004-0000-0200-000023000000}"/>
    <hyperlink ref="F51" r:id="rId37" xr:uid="{00000000-0004-0000-0200-000024000000}"/>
    <hyperlink ref="F43" r:id="rId38" display="hjones@alpheius.com.au" xr:uid="{00000000-0004-0000-0200-000025000000}"/>
    <hyperlink ref="F33" r:id="rId39" display="aharrignton@alpheius.com.au" xr:uid="{00000000-0004-0000-0200-000026000000}"/>
    <hyperlink ref="F21" r:id="rId40" display="pdawson@alpheius.com.au" xr:uid="{00000000-0004-0000-0200-000027000000}"/>
    <hyperlink ref="F44" r:id="rId41" display="mjones@alpheius.com.au" xr:uid="{00000000-0004-0000-0200-000028000000}"/>
    <hyperlink ref="F30" r:id="rId42" display="mgrayson@alpheius.com.au" xr:uid="{00000000-0004-0000-0200-000029000000}"/>
    <hyperlink ref="F64" r:id="rId43" display="amillson@alpheius.com.au" xr:uid="{00000000-0004-0000-0200-00002A000000}"/>
    <hyperlink ref="F7" r:id="rId44" display="abennet@alpheius.com.au" xr:uid="{00000000-0004-0000-0200-00002B000000}"/>
    <hyperlink ref="F81" r:id="rId45" display="gsamuelson@alpheius.com.au" xr:uid="{00000000-0004-0000-0200-00002C000000}"/>
    <hyperlink ref="F84" r:id="rId46" display="nsmith@alpheius.com.au" xr:uid="{00000000-0004-0000-0200-00002D000000}"/>
    <hyperlink ref="F36" r:id="rId47" display="phenricks@alpheius.com.au" xr:uid="{00000000-0004-0000-0200-00002E000000}"/>
    <hyperlink ref="F17" r:id="rId48" display="vclark@alpheius.com.au" xr:uid="{00000000-0004-0000-0200-00002F000000}"/>
    <hyperlink ref="F32" r:id="rId49" display="jhancock@alpheius.com.au" xr:uid="{00000000-0004-0000-0200-000030000000}"/>
    <hyperlink ref="F10" r:id="rId50" display="vbrown@alpheius.com.au" xr:uid="{00000000-0004-0000-0200-000031000000}"/>
    <hyperlink ref="F50" r:id="rId51" display="skendall@alpheius.com.au" xr:uid="{00000000-0004-0000-0200-000032000000}"/>
    <hyperlink ref="F4" r:id="rId52" display="nadams@alpheius.com.au" xr:uid="{00000000-0004-0000-0200-000033000000}"/>
    <hyperlink ref="F68" r:id="rId53" display="cmorris@alpheius.com.au" xr:uid="{00000000-0004-0000-0200-000034000000}"/>
    <hyperlink ref="F91" r:id="rId54" display="lwilliams@alpheius.com.au" xr:uid="{00000000-0004-0000-0200-000035000000}"/>
    <hyperlink ref="F45" r:id="rId55" xr:uid="{00000000-0004-0000-0200-000036000000}"/>
    <hyperlink ref="F59:F62" r:id="rId56" display="ejones@alpheiusge.com" xr:uid="{00000000-0004-0000-0200-000037000000}"/>
    <hyperlink ref="F63:F69" r:id="rId57" display="ejones@alpheiusge.com" xr:uid="{00000000-0004-0000-0200-000038000000}"/>
    <hyperlink ref="F70:F74" r:id="rId58" display="ejones@alpheiusge.com" xr:uid="{00000000-0004-0000-0200-000039000000}"/>
    <hyperlink ref="F93" r:id="rId59" xr:uid="{00000000-0004-0000-0200-00003A000000}"/>
    <hyperlink ref="F31" r:id="rId60" xr:uid="{00000000-0004-0000-0200-00003B000000}"/>
    <hyperlink ref="F16" r:id="rId61" xr:uid="{00000000-0004-0000-0200-00003C000000}"/>
    <hyperlink ref="F37" r:id="rId62" xr:uid="{00000000-0004-0000-0200-00003D000000}"/>
    <hyperlink ref="F22" r:id="rId63" xr:uid="{00000000-0004-0000-0200-00003E000000}"/>
    <hyperlink ref="F6" r:id="rId64" xr:uid="{00000000-0004-0000-0200-00003F000000}"/>
    <hyperlink ref="F69" r:id="rId65" xr:uid="{00000000-0004-0000-0200-000040000000}"/>
    <hyperlink ref="F90" r:id="rId66" xr:uid="{00000000-0004-0000-0200-000041000000}"/>
    <hyperlink ref="F62" r:id="rId67" xr:uid="{00000000-0004-0000-0200-000042000000}"/>
    <hyperlink ref="F57" r:id="rId68" xr:uid="{00000000-0004-0000-0200-000043000000}"/>
    <hyperlink ref="F56" r:id="rId69" xr:uid="{00000000-0004-0000-0200-000044000000}"/>
    <hyperlink ref="F85" r:id="rId70" xr:uid="{00000000-0004-0000-0200-000045000000}"/>
    <hyperlink ref="F46" r:id="rId71" xr:uid="{00000000-0004-0000-0200-000046000000}"/>
    <hyperlink ref="F67" r:id="rId72" xr:uid="{00000000-0004-0000-0200-000047000000}"/>
    <hyperlink ref="F71" r:id="rId73" xr:uid="{00000000-0004-0000-0200-000048000000}"/>
    <hyperlink ref="F54" r:id="rId74" xr:uid="{00000000-0004-0000-0200-000049000000}"/>
    <hyperlink ref="F77:F80" r:id="rId75" display="hlacombe@alpheiusge.fr" xr:uid="{00000000-0004-0000-0200-00004A000000}"/>
    <hyperlink ref="F81:F87" r:id="rId76" display="hlacombe@alpheiusge.fr" xr:uid="{00000000-0004-0000-0200-00004B000000}"/>
    <hyperlink ref="F88:F92" r:id="rId77" display="hlacombe@alpheiusge.fr" xr:uid="{00000000-0004-0000-0200-00004C000000}"/>
    <hyperlink ref="F27" r:id="rId78" xr:uid="{00000000-0004-0000-0200-00004D000000}"/>
    <hyperlink ref="F53" r:id="rId79" xr:uid="{00000000-0004-0000-0200-00004E000000}"/>
    <hyperlink ref="F89" r:id="rId80" xr:uid="{00000000-0004-0000-0200-00004F000000}"/>
    <hyperlink ref="F24" r:id="rId81" xr:uid="{00000000-0004-0000-0200-000050000000}"/>
    <hyperlink ref="F55" r:id="rId82" xr:uid="{00000000-0004-0000-0200-000051000000}"/>
    <hyperlink ref="F14" r:id="rId83" xr:uid="{00000000-0004-0000-0200-000052000000}"/>
    <hyperlink ref="F5" r:id="rId84" xr:uid="{00000000-0004-0000-0200-000053000000}"/>
    <hyperlink ref="F9" r:id="rId85" xr:uid="{00000000-0004-0000-0200-000054000000}"/>
    <hyperlink ref="F61" r:id="rId86" xr:uid="{00000000-0004-0000-0200-000055000000}"/>
    <hyperlink ref="F77" r:id="rId87" xr:uid="{00000000-0004-0000-0200-000056000000}"/>
    <hyperlink ref="F15" r:id="rId88" xr:uid="{00000000-0004-0000-0200-000057000000}"/>
    <hyperlink ref="F26" r:id="rId89" xr:uid="{00000000-0004-0000-0200-000058000000}"/>
    <hyperlink ref="F66" r:id="rId90" xr:uid="{00000000-0004-0000-0200-000059000000}"/>
    <hyperlink ref="F86" r:id="rId91" xr:uid="{00000000-0004-0000-0200-00005A000000}"/>
    <hyperlink ref="F38" r:id="rId92" xr:uid="{00000000-0004-0000-0200-00005B000000}"/>
    <hyperlink ref="F39" r:id="rId93" xr:uid="{00000000-0004-0000-0200-00005C000000}"/>
  </hyperlinks>
  <printOptions gridLines="1"/>
  <pageMargins left="0.70866141732283472" right="0.70866141732283472" top="0.74803149606299213" bottom="0.74803149606299213" header="0.31496062992125984" footer="0.31496062992125984"/>
  <pageSetup scale="42" fitToHeight="0" orientation="landscape" r:id="rId9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Data with Chart</vt:lpstr>
      <vt:lpstr>Small</vt:lpstr>
      <vt:lpstr>Medium</vt:lpstr>
      <vt:lpstr>List</vt:lpstr>
      <vt:lpstr>List!Print_Titles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Deepika Flavia</dc:creator>
  <cp:lastModifiedBy>Deepika Flavia</cp:lastModifiedBy>
  <cp:lastPrinted>2025-05-07T06:44:07Z</cp:lastPrinted>
  <dcterms:created xsi:type="dcterms:W3CDTF">2010-06-08T04:07:40Z</dcterms:created>
  <dcterms:modified xsi:type="dcterms:W3CDTF">2025-05-07T06:44:19Z</dcterms:modified>
</cp:coreProperties>
</file>